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srv065sr\GRR.USA\5ªGRR-USA EQUIPE\Apoio Projetos\Junho_2025\"/>
    </mc:Choice>
  </mc:AlternateContent>
  <xr:revisionPtr revIDLastSave="0" documentId="13_ncr:1_{A13284D1-D49D-47B7-9A63-69CECE757607}" xr6:coauthVersionLast="47" xr6:coauthVersionMax="47" xr10:uidLastSave="{00000000-0000-0000-0000-000000000000}"/>
  <bookViews>
    <workbookView xWindow="-120" yWindow="-120" windowWidth="29040" windowHeight="15720" tabRatio="822" activeTab="5" xr2:uid="{00000000-000D-0000-FFFF-FFFF00000000}"/>
  </bookViews>
  <sheets>
    <sheet name="PFP" sheetId="19" r:id="rId1"/>
    <sheet name="PFP2.1_FatorKa" sheetId="14" r:id="rId2"/>
    <sheet name="PFP2.2_FatorKb" sheetId="31" r:id="rId3"/>
    <sheet name="PFP2.3_FatorKc" sheetId="47" r:id="rId4"/>
    <sheet name="PFP3_FatorKd" sheetId="13" r:id="rId5"/>
    <sheet name="CRO1_Ins-Pro" sheetId="49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</externalReferences>
  <definedNames>
    <definedName name="___\i">#REF!</definedName>
    <definedName name="__________________OUT98" localSheetId="5" hidden="1">{#N/A,#N/A,TRUE,"Serviços"}</definedName>
    <definedName name="__________________OUT98" hidden="1">{#N/A,#N/A,TRUE,"Serviços"}</definedName>
    <definedName name="_____________OUT98" localSheetId="5" hidden="1">{#N/A,#N/A,TRUE,"Serviços"}</definedName>
    <definedName name="_____________OUT98" hidden="1">{#N/A,#N/A,TRUE,"Serviços"}</definedName>
    <definedName name="____________OUT98" localSheetId="5" hidden="1">{#N/A,#N/A,TRUE,"Serviços"}</definedName>
    <definedName name="____________OUT98" hidden="1">{#N/A,#N/A,TRUE,"Serviços"}</definedName>
    <definedName name="____________OUT988" localSheetId="5" hidden="1">{#N/A,#N/A,TRUE,"Serviços"}</definedName>
    <definedName name="____________OUT988" hidden="1">{#N/A,#N/A,TRUE,"Serviços"}</definedName>
    <definedName name="___________OUT98" localSheetId="5" hidden="1">{#N/A,#N/A,TRUE,"Serviços"}</definedName>
    <definedName name="___________OUT98" hidden="1">{#N/A,#N/A,TRUE,"Serviços"}</definedName>
    <definedName name="___________OUT988" localSheetId="5" hidden="1">{#N/A,#N/A,TRUE,"Serviços"}</definedName>
    <definedName name="___________OUT988" hidden="1">{#N/A,#N/A,TRUE,"Serviços"}</definedName>
    <definedName name="___________OUT9888" localSheetId="5" hidden="1">{#N/A,#N/A,TRUE,"Serviços"}</definedName>
    <definedName name="___________OUT9888" hidden="1">{#N/A,#N/A,TRUE,"Serviços"}</definedName>
    <definedName name="__________OUT98" localSheetId="5" hidden="1">{#N/A,#N/A,TRUE,"Serviços"}</definedName>
    <definedName name="__________OUT98" hidden="1">{#N/A,#N/A,TRUE,"Serviços"}</definedName>
    <definedName name="_________aga14">#REF!</definedName>
    <definedName name="_________aga16">#REF!</definedName>
    <definedName name="_________asc321">#REF!</definedName>
    <definedName name="_________bur3220">#REF!</definedName>
    <definedName name="_________cap20">#REF!</definedName>
    <definedName name="_________ccr12">#REF!</definedName>
    <definedName name="_________cva32">#REF!</definedName>
    <definedName name="_________cva50">#REF!</definedName>
    <definedName name="_________cva60">#REF!</definedName>
    <definedName name="_________cve45100">#REF!</definedName>
    <definedName name="_________cve90100">#REF!</definedName>
    <definedName name="_________cve9040">#REF!</definedName>
    <definedName name="_________djm10">#REF!</definedName>
    <definedName name="_________djm15">#REF!</definedName>
    <definedName name="_________epl2">#REF!</definedName>
    <definedName name="_________epl5">#REF!</definedName>
    <definedName name="_________est15">#REF!</definedName>
    <definedName name="_________fil1">#REF!</definedName>
    <definedName name="_________fil2">#REF!</definedName>
    <definedName name="_________fio12">#REF!</definedName>
    <definedName name="_________fis5">#REF!</definedName>
    <definedName name="_________flf50">#REF!</definedName>
    <definedName name="_________flf60">#REF!</definedName>
    <definedName name="_________fpd12">#REF!</definedName>
    <definedName name="_________fvr10">#REF!</definedName>
    <definedName name="_________itu1">#REF!</definedName>
    <definedName name="_________jla20">#REF!</definedName>
    <definedName name="_________jla32">#REF!</definedName>
    <definedName name="_________lpi100">#REF!</definedName>
    <definedName name="_________lvg10060">#REF!</definedName>
    <definedName name="_________lvp32">#REF!</definedName>
    <definedName name="_________lxa1">#REF!</definedName>
    <definedName name="_________man50">#REF!</definedName>
    <definedName name="_________ope1">#REF!</definedName>
    <definedName name="_________ope2">#REF!</definedName>
    <definedName name="_________ope3">#REF!</definedName>
    <definedName name="_________OUT98" localSheetId="5" hidden="1">{#N/A,#N/A,TRUE,"Serviços"}</definedName>
    <definedName name="_________OUT98" hidden="1">{#N/A,#N/A,TRUE,"Serviços"}</definedName>
    <definedName name="_________OUTT98" localSheetId="5" hidden="1">{#N/A,#N/A,TRUE,"Serviços"}</definedName>
    <definedName name="_________OUTT98" hidden="1">{#N/A,#N/A,TRUE,"Serviços"}</definedName>
    <definedName name="_________OUTT988" localSheetId="5" hidden="1">{#N/A,#N/A,TRUE,"Serviços"}</definedName>
    <definedName name="_________OUTT988" hidden="1">{#N/A,#N/A,TRUE,"Serviços"}</definedName>
    <definedName name="_________pne1">#REF!</definedName>
    <definedName name="_________pne2">#REF!</definedName>
    <definedName name="_________prg1515">#REF!</definedName>
    <definedName name="_________prg1827">#REF!</definedName>
    <definedName name="_________ptc7">#REF!</definedName>
    <definedName name="_________ptm6">#REF!</definedName>
    <definedName name="_________qdm3">#REF!</definedName>
    <definedName name="_________rcm10">#REF!</definedName>
    <definedName name="_________rcm15">#REF!</definedName>
    <definedName name="_________rcm20">#REF!</definedName>
    <definedName name="_________rcm5">#REF!</definedName>
    <definedName name="_________res10">#REF!</definedName>
    <definedName name="_________res15">#REF!</definedName>
    <definedName name="_________res5">#REF!</definedName>
    <definedName name="_________rge32">#REF!</definedName>
    <definedName name="_________rgf60">#REF!</definedName>
    <definedName name="_________rgp1">#REF!</definedName>
    <definedName name="_________tap100">#REF!</definedName>
    <definedName name="_________tb112">#REF!</definedName>
    <definedName name="_________tb16">#REF!</definedName>
    <definedName name="_________tb19">#REF!</definedName>
    <definedName name="_________tba20">#REF!</definedName>
    <definedName name="_________tba32">#REF!</definedName>
    <definedName name="_________tba50">#REF!</definedName>
    <definedName name="_________tba60">#REF!</definedName>
    <definedName name="_________tbe100">#REF!</definedName>
    <definedName name="_________tbe40">#REF!</definedName>
    <definedName name="_________tbe50">#REF!</definedName>
    <definedName name="_________tca80">#REF!</definedName>
    <definedName name="_________tea32">#REF!</definedName>
    <definedName name="_________tea4560">#REF!</definedName>
    <definedName name="_________tee100">#REF!</definedName>
    <definedName name="_________ter10050">#REF!</definedName>
    <definedName name="_________tfg50">#REF!</definedName>
    <definedName name="_________tlf6">#REF!</definedName>
    <definedName name="_________tub10012">#REF!</definedName>
    <definedName name="_________tub10015">#REF!</definedName>
    <definedName name="_________tub10020">#REF!</definedName>
    <definedName name="_________tub15012">#REF!</definedName>
    <definedName name="_________tub4012">#REF!</definedName>
    <definedName name="_________tub4015">#REF!</definedName>
    <definedName name="_________tub4020">#REF!</definedName>
    <definedName name="_________tub5012">#REF!</definedName>
    <definedName name="_________tub5015">#REF!</definedName>
    <definedName name="_________tub5020">#REF!</definedName>
    <definedName name="_________tub7512">#REF!</definedName>
    <definedName name="_________tub7515">#REF!</definedName>
    <definedName name="_________tub7520">#REF!</definedName>
    <definedName name="________aga14">#REF!</definedName>
    <definedName name="________aga16">#REF!</definedName>
    <definedName name="________asc321">#REF!</definedName>
    <definedName name="________bur3220">#REF!</definedName>
    <definedName name="________C930I">#REF!</definedName>
    <definedName name="________C930P">#REF!</definedName>
    <definedName name="________C966I">#REF!</definedName>
    <definedName name="________C966P">#REF!</definedName>
    <definedName name="________C996P">#REF!</definedName>
    <definedName name="________cap20">#REF!</definedName>
    <definedName name="________ccr12">#REF!</definedName>
    <definedName name="________cva32">#REF!</definedName>
    <definedName name="________cva50">#REF!</definedName>
    <definedName name="________cva60">#REF!</definedName>
    <definedName name="________cve45100">#REF!</definedName>
    <definedName name="________cve90100">#REF!</definedName>
    <definedName name="________cve9040">#REF!</definedName>
    <definedName name="________djm10">#REF!</definedName>
    <definedName name="________djm15">#REF!</definedName>
    <definedName name="________epl2">#REF!</definedName>
    <definedName name="________epl5">#REF!</definedName>
    <definedName name="________est15">#REF!</definedName>
    <definedName name="________fil1">#REF!</definedName>
    <definedName name="________fil2">#REF!</definedName>
    <definedName name="________fio12">#REF!</definedName>
    <definedName name="________fis5">#REF!</definedName>
    <definedName name="________flf50">#REF!</definedName>
    <definedName name="________flf60">#REF!</definedName>
    <definedName name="________fpd12">#REF!</definedName>
    <definedName name="________fvr10">#REF!</definedName>
    <definedName name="________itu1">#REF!</definedName>
    <definedName name="________jla20">#REF!</definedName>
    <definedName name="________jla32">#REF!</definedName>
    <definedName name="________lpi100">#REF!</definedName>
    <definedName name="________lvg10060">#REF!</definedName>
    <definedName name="________lvp32">#REF!</definedName>
    <definedName name="________lxa1">#REF!</definedName>
    <definedName name="________man50">#REF!</definedName>
    <definedName name="________ope1">#REF!</definedName>
    <definedName name="________ope2">#REF!</definedName>
    <definedName name="________ope3">#REF!</definedName>
    <definedName name="________OUT98" localSheetId="5" hidden="1">{#N/A,#N/A,TRUE,"Serviços"}</definedName>
    <definedName name="________OUT98" hidden="1">{#N/A,#N/A,TRUE,"Serviços"}</definedName>
    <definedName name="________OUTTT98" localSheetId="5" hidden="1">{#N/A,#N/A,TRUE,"Serviços"}</definedName>
    <definedName name="________OUTTT98" hidden="1">{#N/A,#N/A,TRUE,"Serviços"}</definedName>
    <definedName name="________pne1">#REF!</definedName>
    <definedName name="________pne2">#REF!</definedName>
    <definedName name="________prg1515">#REF!</definedName>
    <definedName name="________prg1827">#REF!</definedName>
    <definedName name="________ptc7">#REF!</definedName>
    <definedName name="________ptm6">#REF!</definedName>
    <definedName name="________qdm3">#REF!</definedName>
    <definedName name="________rcm10">#REF!</definedName>
    <definedName name="________rcm15">#REF!</definedName>
    <definedName name="________rcm20">#REF!</definedName>
    <definedName name="________rcm5">#REF!</definedName>
    <definedName name="________res10">#REF!</definedName>
    <definedName name="________res15">#REF!</definedName>
    <definedName name="________res5">#REF!</definedName>
    <definedName name="________rge32">#REF!</definedName>
    <definedName name="________rgf60">#REF!</definedName>
    <definedName name="________rgp1">#REF!</definedName>
    <definedName name="________tap100">#REF!</definedName>
    <definedName name="________tb112">#REF!</definedName>
    <definedName name="________tb16">#REF!</definedName>
    <definedName name="________tb19">#REF!</definedName>
    <definedName name="________tba20">#REF!</definedName>
    <definedName name="________tba32">#REF!</definedName>
    <definedName name="________tba50">#REF!</definedName>
    <definedName name="________tba60">#REF!</definedName>
    <definedName name="________tbe100">#REF!</definedName>
    <definedName name="________tbe40">#REF!</definedName>
    <definedName name="________tbe50">#REF!</definedName>
    <definedName name="________tca80">#REF!</definedName>
    <definedName name="________tea32">#REF!</definedName>
    <definedName name="________tea4560">#REF!</definedName>
    <definedName name="________tee100">#REF!</definedName>
    <definedName name="________ter10050">#REF!</definedName>
    <definedName name="________tfg50">#REF!</definedName>
    <definedName name="________tlf6">#REF!</definedName>
    <definedName name="________tub10012">#REF!</definedName>
    <definedName name="________tub10015">#REF!</definedName>
    <definedName name="________tub10020">#REF!</definedName>
    <definedName name="________tub15012">#REF!</definedName>
    <definedName name="________tub4012">#REF!</definedName>
    <definedName name="________tub4015">#REF!</definedName>
    <definedName name="________tub4020">#REF!</definedName>
    <definedName name="________tub5012">#REF!</definedName>
    <definedName name="________tub5015">#REF!</definedName>
    <definedName name="________tub5020">#REF!</definedName>
    <definedName name="________tub7512">#REF!</definedName>
    <definedName name="________tub7515">#REF!</definedName>
    <definedName name="________tub7520">#REF!</definedName>
    <definedName name="_______aga14">#REF!</definedName>
    <definedName name="_______aga16">#REF!</definedName>
    <definedName name="_______asc321">#REF!</definedName>
    <definedName name="_______bur3220">#REF!</definedName>
    <definedName name="_______C930I">#REF!</definedName>
    <definedName name="_______C930P">#REF!</definedName>
    <definedName name="_______C966I">#REF!</definedName>
    <definedName name="_______C966P">#REF!</definedName>
    <definedName name="_______C996P">#REF!</definedName>
    <definedName name="_______cap20">#REF!</definedName>
    <definedName name="_______ccr12">#REF!</definedName>
    <definedName name="_______cva32">#REF!</definedName>
    <definedName name="_______cva50">#REF!</definedName>
    <definedName name="_______cva60">#REF!</definedName>
    <definedName name="_______cve45100">#REF!</definedName>
    <definedName name="_______cve90100">#REF!</definedName>
    <definedName name="_______cve9040">#REF!</definedName>
    <definedName name="_______djm10">#REF!</definedName>
    <definedName name="_______djm15">#REF!</definedName>
    <definedName name="_______epl2">#REF!</definedName>
    <definedName name="_______epl5">#REF!</definedName>
    <definedName name="_______est15">#REF!</definedName>
    <definedName name="_______fil1">#REF!</definedName>
    <definedName name="_______fil2">#REF!</definedName>
    <definedName name="_______fio12">#REF!</definedName>
    <definedName name="_______fis5">#REF!</definedName>
    <definedName name="_______flf50">#REF!</definedName>
    <definedName name="_______flf60">#REF!</definedName>
    <definedName name="_______fpd12">#REF!</definedName>
    <definedName name="_______fvr10">#REF!</definedName>
    <definedName name="_______itu1">#REF!</definedName>
    <definedName name="_______jla20">#REF!</definedName>
    <definedName name="_______jla32">#REF!</definedName>
    <definedName name="_______lpi100">#REF!</definedName>
    <definedName name="_______lvg10060">#REF!</definedName>
    <definedName name="_______lvp32">#REF!</definedName>
    <definedName name="_______lxa1">#REF!</definedName>
    <definedName name="_______man50">#REF!</definedName>
    <definedName name="_______ope1">#REF!</definedName>
    <definedName name="_______ope2">#REF!</definedName>
    <definedName name="_______ope3">#REF!</definedName>
    <definedName name="_______OUT98" localSheetId="5" hidden="1">{#N/A,#N/A,TRUE,"Serviços"}</definedName>
    <definedName name="_______OUT98" hidden="1">{#N/A,#N/A,TRUE,"Serviços"}</definedName>
    <definedName name="_______OUT9888" localSheetId="5" hidden="1">{#N/A,#N/A,TRUE,"Serviços"}</definedName>
    <definedName name="_______OUT9888" hidden="1">{#N/A,#N/A,TRUE,"Serviços"}</definedName>
    <definedName name="_______pne1">#REF!</definedName>
    <definedName name="_______pne2">#REF!</definedName>
    <definedName name="_______prg1515">#REF!</definedName>
    <definedName name="_______prg1827">#REF!</definedName>
    <definedName name="_______ptc7">#REF!</definedName>
    <definedName name="_______ptm6">#REF!</definedName>
    <definedName name="_______qdm3">#REF!</definedName>
    <definedName name="_______rcm10">#REF!</definedName>
    <definedName name="_______rcm15">#REF!</definedName>
    <definedName name="_______rcm20">#REF!</definedName>
    <definedName name="_______rcm5">#REF!</definedName>
    <definedName name="_______res10">#REF!</definedName>
    <definedName name="_______res15">#REF!</definedName>
    <definedName name="_______res5">#REF!</definedName>
    <definedName name="_______rge32">#REF!</definedName>
    <definedName name="_______rgf60">#REF!</definedName>
    <definedName name="_______rgp1">#REF!</definedName>
    <definedName name="_______tap100">#REF!</definedName>
    <definedName name="_______tb112">#REF!</definedName>
    <definedName name="_______tb16">#REF!</definedName>
    <definedName name="_______tb19">#REF!</definedName>
    <definedName name="_______tba20">#REF!</definedName>
    <definedName name="_______tba32">#REF!</definedName>
    <definedName name="_______tba50">#REF!</definedName>
    <definedName name="_______tba60">#REF!</definedName>
    <definedName name="_______tbe100">#REF!</definedName>
    <definedName name="_______tbe40">#REF!</definedName>
    <definedName name="_______tbe50">#REF!</definedName>
    <definedName name="_______tca80">#REF!</definedName>
    <definedName name="_______tea32">#REF!</definedName>
    <definedName name="_______tea4560">#REF!</definedName>
    <definedName name="_______tee100">#REF!</definedName>
    <definedName name="_______ter10050">#REF!</definedName>
    <definedName name="_______tfg50">#REF!</definedName>
    <definedName name="_______tlf6">#REF!</definedName>
    <definedName name="_______tub10012">#REF!</definedName>
    <definedName name="_______tub10015">#REF!</definedName>
    <definedName name="_______tub10020">#REF!</definedName>
    <definedName name="_______tub15012">#REF!</definedName>
    <definedName name="_______tub4012">#REF!</definedName>
    <definedName name="_______tub4015">#REF!</definedName>
    <definedName name="_______tub4020">#REF!</definedName>
    <definedName name="_______tub5012">#REF!</definedName>
    <definedName name="_______tub5015">#REF!</definedName>
    <definedName name="_______tub5020">#REF!</definedName>
    <definedName name="_______tub7512">#REF!</definedName>
    <definedName name="_______tub7515">#REF!</definedName>
    <definedName name="_______tub7520">#REF!</definedName>
    <definedName name="______aga14">#REF!</definedName>
    <definedName name="______aga16">#REF!</definedName>
    <definedName name="______asc321">#REF!</definedName>
    <definedName name="______bur3220">#REF!</definedName>
    <definedName name="______C930I">#REF!</definedName>
    <definedName name="______C930P">#REF!</definedName>
    <definedName name="______C966I">#REF!</definedName>
    <definedName name="______C966P">#REF!</definedName>
    <definedName name="______C996P">#REF!</definedName>
    <definedName name="______cap20">#REF!</definedName>
    <definedName name="______ccr12">#REF!</definedName>
    <definedName name="______cva32">#REF!</definedName>
    <definedName name="______cva50">#REF!</definedName>
    <definedName name="______cva60">#REF!</definedName>
    <definedName name="______cve45100">#REF!</definedName>
    <definedName name="______cve90100">#REF!</definedName>
    <definedName name="______cve9040">#REF!</definedName>
    <definedName name="______djm10">#REF!</definedName>
    <definedName name="______djm15">#REF!</definedName>
    <definedName name="______epl2">#REF!</definedName>
    <definedName name="______epl5">#REF!</definedName>
    <definedName name="______esc15" localSheetId="5">#REF!</definedName>
    <definedName name="______esc15">#REF!</definedName>
    <definedName name="______esc4" localSheetId="5">#REF!</definedName>
    <definedName name="______esc4">#REF!</definedName>
    <definedName name="______esc6" localSheetId="5">#REF!</definedName>
    <definedName name="______esc6">#REF!</definedName>
    <definedName name="______est15">#REF!</definedName>
    <definedName name="______fil1">#REF!</definedName>
    <definedName name="______fil2">#REF!</definedName>
    <definedName name="______fio12">#REF!</definedName>
    <definedName name="______fis5">#REF!</definedName>
    <definedName name="______flf50">#REF!</definedName>
    <definedName name="______flf60">#REF!</definedName>
    <definedName name="______fpd12">#REF!</definedName>
    <definedName name="______fvr10">#REF!</definedName>
    <definedName name="______itu1">#REF!</definedName>
    <definedName name="______jla20">#REF!</definedName>
    <definedName name="______jla32">#REF!</definedName>
    <definedName name="______lpi100">#REF!</definedName>
    <definedName name="______lvg10060">#REF!</definedName>
    <definedName name="______lvp32">#REF!</definedName>
    <definedName name="______lxa1">#REF!</definedName>
    <definedName name="______man50">#REF!</definedName>
    <definedName name="______ope1">#REF!</definedName>
    <definedName name="______ope2">#REF!</definedName>
    <definedName name="______ope3">#REF!</definedName>
    <definedName name="______OUT98" localSheetId="5" hidden="1">{#N/A,#N/A,TRUE,"Serviços"}</definedName>
    <definedName name="______OUT98" hidden="1">{#N/A,#N/A,TRUE,"Serviços"}</definedName>
    <definedName name="______OUTT98888" localSheetId="5" hidden="1">{#N/A,#N/A,TRUE,"Serviços"}</definedName>
    <definedName name="______OUTT98888" hidden="1">{#N/A,#N/A,TRUE,"Serviços"}</definedName>
    <definedName name="______pne1">#REF!</definedName>
    <definedName name="______pne2">#REF!</definedName>
    <definedName name="______prg1515">#REF!</definedName>
    <definedName name="______prg1827">#REF!</definedName>
    <definedName name="______ptc7">#REF!</definedName>
    <definedName name="______ptm6">#REF!</definedName>
    <definedName name="______qdm3">#REF!</definedName>
    <definedName name="______rcm10">#REF!</definedName>
    <definedName name="______rcm15">#REF!</definedName>
    <definedName name="______rcm20">#REF!</definedName>
    <definedName name="______rcm5">#REF!</definedName>
    <definedName name="______res10">#REF!</definedName>
    <definedName name="______res15">#REF!</definedName>
    <definedName name="______res5">#REF!</definedName>
    <definedName name="______rge32">#REF!</definedName>
    <definedName name="______rgf60">#REF!</definedName>
    <definedName name="______rgp1">#REF!</definedName>
    <definedName name="______tap100">#REF!</definedName>
    <definedName name="______tb112">#REF!</definedName>
    <definedName name="______tb16">#REF!</definedName>
    <definedName name="______tb19">#REF!</definedName>
    <definedName name="______tba20">#REF!</definedName>
    <definedName name="______tba32">#REF!</definedName>
    <definedName name="______tba50">#REF!</definedName>
    <definedName name="______tba60">#REF!</definedName>
    <definedName name="______tbe100">#REF!</definedName>
    <definedName name="______tbe40">#REF!</definedName>
    <definedName name="______tbe50">#REF!</definedName>
    <definedName name="______tca80">#REF!</definedName>
    <definedName name="______tea32">#REF!</definedName>
    <definedName name="______tea4560">#REF!</definedName>
    <definedName name="______tee100">#REF!</definedName>
    <definedName name="______ter10050">#REF!</definedName>
    <definedName name="______tfg50">#REF!</definedName>
    <definedName name="______tlf6">#REF!</definedName>
    <definedName name="______tub10012">#REF!</definedName>
    <definedName name="______tub10015">#REF!</definedName>
    <definedName name="______tub10020">#REF!</definedName>
    <definedName name="______tub15012">#REF!</definedName>
    <definedName name="______tub4012">#REF!</definedName>
    <definedName name="______tub4015">#REF!</definedName>
    <definedName name="______tub4020">#REF!</definedName>
    <definedName name="______tub5012">#REF!</definedName>
    <definedName name="______tub5015">#REF!</definedName>
    <definedName name="______tub5020">#REF!</definedName>
    <definedName name="______tub7512">#REF!</definedName>
    <definedName name="______tub7515">#REF!</definedName>
    <definedName name="______tub7520">#REF!</definedName>
    <definedName name="_____aga14">#REF!</definedName>
    <definedName name="_____aga16">#REF!</definedName>
    <definedName name="_____asc321">#REF!</definedName>
    <definedName name="_____bur3220">#REF!</definedName>
    <definedName name="_____C930I">#REF!</definedName>
    <definedName name="_____C930P">#REF!</definedName>
    <definedName name="_____C966I">#REF!</definedName>
    <definedName name="_____C966P">#REF!</definedName>
    <definedName name="_____C996P">#REF!</definedName>
    <definedName name="_____cap20">#REF!</definedName>
    <definedName name="_____ccr12">#REF!</definedName>
    <definedName name="_____cva32">#REF!</definedName>
    <definedName name="_____cva50">#REF!</definedName>
    <definedName name="_____cva60">#REF!</definedName>
    <definedName name="_____cve45100">#REF!</definedName>
    <definedName name="_____cve90100">#REF!</definedName>
    <definedName name="_____cve9040">#REF!</definedName>
    <definedName name="_____djm10">#REF!</definedName>
    <definedName name="_____djm15">#REF!</definedName>
    <definedName name="_____epl2">#REF!</definedName>
    <definedName name="_____epl5">#REF!</definedName>
    <definedName name="_____esc15">#REF!</definedName>
    <definedName name="_____esc4">#REF!</definedName>
    <definedName name="_____esc6">#REF!</definedName>
    <definedName name="_____est15">#REF!</definedName>
    <definedName name="_____fil1">#REF!</definedName>
    <definedName name="_____fil2">#REF!</definedName>
    <definedName name="_____fio12">#REF!</definedName>
    <definedName name="_____fis5">#REF!</definedName>
    <definedName name="_____flf50">#REF!</definedName>
    <definedName name="_____flf60">#REF!</definedName>
    <definedName name="_____fpd12">#REF!</definedName>
    <definedName name="_____fvr10">#REF!</definedName>
    <definedName name="_____itu1">#REF!</definedName>
    <definedName name="_____jla20">#REF!</definedName>
    <definedName name="_____jla32">#REF!</definedName>
    <definedName name="_____lpi100">#REF!</definedName>
    <definedName name="_____lvg10060">#REF!</definedName>
    <definedName name="_____lvp32">#REF!</definedName>
    <definedName name="_____lxa1">#REF!</definedName>
    <definedName name="_____man50">#REF!</definedName>
    <definedName name="_____ope1">#REF!</definedName>
    <definedName name="_____ope2">#REF!</definedName>
    <definedName name="_____ope3">#REF!</definedName>
    <definedName name="_____OUT98" localSheetId="5" hidden="1">{#N/A,#N/A,TRUE,"Serviços"}</definedName>
    <definedName name="_____OUT98" hidden="1">{#N/A,#N/A,TRUE,"Serviços"}</definedName>
    <definedName name="_____OUTTT988" localSheetId="5" hidden="1">{#N/A,#N/A,TRUE,"Serviços"}</definedName>
    <definedName name="_____OUTTT988" hidden="1">{#N/A,#N/A,TRUE,"Serviços"}</definedName>
    <definedName name="_____pne1">#REF!</definedName>
    <definedName name="_____pne2">#REF!</definedName>
    <definedName name="_____prg1515">#REF!</definedName>
    <definedName name="_____prg1827">#REF!</definedName>
    <definedName name="_____ptc7">#REF!</definedName>
    <definedName name="_____ptm6">#REF!</definedName>
    <definedName name="_____qdm3">#REF!</definedName>
    <definedName name="_____rcm10">#REF!</definedName>
    <definedName name="_____rcm15">#REF!</definedName>
    <definedName name="_____rcm20">#REF!</definedName>
    <definedName name="_____rcm5">#REF!</definedName>
    <definedName name="_____res10">#REF!</definedName>
    <definedName name="_____res15">#REF!</definedName>
    <definedName name="_____res5">#REF!</definedName>
    <definedName name="_____rge32">#REF!</definedName>
    <definedName name="_____rgf60">#REF!</definedName>
    <definedName name="_____rgp1">#REF!</definedName>
    <definedName name="_____tap100">#REF!</definedName>
    <definedName name="_____TB10">#REF!</definedName>
    <definedName name="_____tb112">#REF!</definedName>
    <definedName name="_____tb16">#REF!</definedName>
    <definedName name="_____tb19">#REF!</definedName>
    <definedName name="_____tba20">#REF!</definedName>
    <definedName name="_____tba32">#REF!</definedName>
    <definedName name="_____tba50">#REF!</definedName>
    <definedName name="_____tba60">#REF!</definedName>
    <definedName name="_____tbe100">#REF!</definedName>
    <definedName name="_____tbe40">#REF!</definedName>
    <definedName name="_____tbe50">#REF!</definedName>
    <definedName name="_____tca80">#REF!</definedName>
    <definedName name="_____tea32">#REF!</definedName>
    <definedName name="_____tea4560">#REF!</definedName>
    <definedName name="_____tee100">#REF!</definedName>
    <definedName name="_____ter10050">#REF!</definedName>
    <definedName name="_____tfg50">#REF!</definedName>
    <definedName name="_____tlf6">#REF!</definedName>
    <definedName name="_____tub10012">#REF!</definedName>
    <definedName name="_____tub10015">#REF!</definedName>
    <definedName name="_____tub10020">#REF!</definedName>
    <definedName name="_____tub15012">#REF!</definedName>
    <definedName name="_____tub4012">#REF!</definedName>
    <definedName name="_____tub4015">#REF!</definedName>
    <definedName name="_____tub4020">#REF!</definedName>
    <definedName name="_____tub5012">#REF!</definedName>
    <definedName name="_____tub5015">#REF!</definedName>
    <definedName name="_____tub5020">#REF!</definedName>
    <definedName name="_____tub7512">#REF!</definedName>
    <definedName name="_____tub7515">#REF!</definedName>
    <definedName name="_____tub7520">#REF!</definedName>
    <definedName name="____ACA25">[1]DADOS!$C$17</definedName>
    <definedName name="____ACA50">[1]DADOS!$C$16</definedName>
    <definedName name="____aga14">#REF!</definedName>
    <definedName name="____aga16">#REF!</definedName>
    <definedName name="____asc321">#REF!</definedName>
    <definedName name="____bur3220">#REF!</definedName>
    <definedName name="____C930I">#REF!</definedName>
    <definedName name="____C930P">#REF!</definedName>
    <definedName name="____C966I">#REF!</definedName>
    <definedName name="____C966P">#REF!</definedName>
    <definedName name="____C996P">#REF!</definedName>
    <definedName name="____cap20">#REF!</definedName>
    <definedName name="____CCM30">[2]SERVIÇOS!#REF!</definedName>
    <definedName name="____ccr12">#REF!</definedName>
    <definedName name="____CMM30">[1]DADOS!$B$39</definedName>
    <definedName name="____cva32">#REF!</definedName>
    <definedName name="____cva50">#REF!</definedName>
    <definedName name="____cva60">#REF!</definedName>
    <definedName name="____cve45100">#REF!</definedName>
    <definedName name="____cve90100">#REF!</definedName>
    <definedName name="____cve9040">#REF!</definedName>
    <definedName name="____djm10">#REF!</definedName>
    <definedName name="____djm15">#REF!</definedName>
    <definedName name="____epl2">#REF!</definedName>
    <definedName name="____epl5">#REF!</definedName>
    <definedName name="____esc15">#REF!</definedName>
    <definedName name="____esc4">#REF!</definedName>
    <definedName name="____esc6">#REF!</definedName>
    <definedName name="____est15">#REF!</definedName>
    <definedName name="____fil1">#REF!</definedName>
    <definedName name="____fil2">#REF!</definedName>
    <definedName name="____fio12">#REF!</definedName>
    <definedName name="____fis5">#REF!</definedName>
    <definedName name="____flf50">#REF!</definedName>
    <definedName name="____flf60">#REF!</definedName>
    <definedName name="____fpd12">#REF!</definedName>
    <definedName name="____fvr10">#REF!</definedName>
    <definedName name="____itu1">#REF!</definedName>
    <definedName name="____jla20">#REF!</definedName>
    <definedName name="____jla32">#REF!</definedName>
    <definedName name="____la2">[2]SERVIÇOS!#REF!</definedName>
    <definedName name="____lpi100">#REF!</definedName>
    <definedName name="____lvg10060">#REF!</definedName>
    <definedName name="____lvp32">#REF!</definedName>
    <definedName name="____lxa1">#REF!</definedName>
    <definedName name="____man50">#REF!</definedName>
    <definedName name="____ope1">#REF!</definedName>
    <definedName name="____ope2">#REF!</definedName>
    <definedName name="____ope3">#REF!</definedName>
    <definedName name="____OUT98" localSheetId="5" hidden="1">{#N/A,#N/A,TRUE,"Serviços"}</definedName>
    <definedName name="____OUT98" hidden="1">{#N/A,#N/A,TRUE,"Serviços"}</definedName>
    <definedName name="____out99" localSheetId="5" hidden="1">{#N/A,#N/A,TRUE,"Serviços"}</definedName>
    <definedName name="____out99" hidden="1">{#N/A,#N/A,TRUE,"Serviços"}</definedName>
    <definedName name="____OUTTT98" localSheetId="5" hidden="1">{#N/A,#N/A,TRUE,"Serviços"}</definedName>
    <definedName name="____OUTTT98" hidden="1">{#N/A,#N/A,TRUE,"Serviços"}</definedName>
    <definedName name="____PCM30">[2]SERVIÇOS!#REF!</definedName>
    <definedName name="____PL1">#REF!</definedName>
    <definedName name="____PLA2">[2]SERVIÇOS!#REF!</definedName>
    <definedName name="____pne1">#REF!</definedName>
    <definedName name="____pne2">#REF!</definedName>
    <definedName name="____prg1515">#REF!</definedName>
    <definedName name="____prg1827">#REF!</definedName>
    <definedName name="____PTB10">[2]SERVIÇOS!#REF!</definedName>
    <definedName name="____ptc7">#REF!</definedName>
    <definedName name="____ptm6">#REF!</definedName>
    <definedName name="____qdm3">#REF!</definedName>
    <definedName name="____rcm10">#REF!</definedName>
    <definedName name="____rcm15">#REF!</definedName>
    <definedName name="____rcm20">#REF!</definedName>
    <definedName name="____rcm5">#REF!</definedName>
    <definedName name="____res10">#REF!</definedName>
    <definedName name="____res15">#REF!</definedName>
    <definedName name="____res5">#REF!</definedName>
    <definedName name="____rge32">#REF!</definedName>
    <definedName name="____rgf60">#REF!</definedName>
    <definedName name="____rgp1">#REF!</definedName>
    <definedName name="____tap100">#REF!</definedName>
    <definedName name="____TB10">#REF!</definedName>
    <definedName name="____tb112">#REF!</definedName>
    <definedName name="____tb16">#REF!</definedName>
    <definedName name="____tb19">#REF!</definedName>
    <definedName name="____tba20">#REF!</definedName>
    <definedName name="____tba32">#REF!</definedName>
    <definedName name="____tba50">#REF!</definedName>
    <definedName name="____tba60">#REF!</definedName>
    <definedName name="____tbe100">#REF!</definedName>
    <definedName name="____tbe40">#REF!</definedName>
    <definedName name="____tbe50">#REF!</definedName>
    <definedName name="____tca80">#REF!</definedName>
    <definedName name="____tea32">#REF!</definedName>
    <definedName name="____tea4560">#REF!</definedName>
    <definedName name="____tee100">#REF!</definedName>
    <definedName name="____ter10050">#REF!</definedName>
    <definedName name="____tfg50">#REF!</definedName>
    <definedName name="____tlf6">#REF!</definedName>
    <definedName name="____TOT1">[2]SERVIÇOS!#REF!</definedName>
    <definedName name="____TOT2">[2]SERVIÇOS!#REF!</definedName>
    <definedName name="____TOT3">[2]SERVIÇOS!#REF!</definedName>
    <definedName name="____TOT4">[2]SERVIÇOS!#REF!</definedName>
    <definedName name="____TOT5">[2]SERVIÇOS!#REF!</definedName>
    <definedName name="____TOT6">[2]SERVIÇOS!#REF!</definedName>
    <definedName name="____TOT7">[2]SERVIÇOS!#REF!</definedName>
    <definedName name="____tub10012">#REF!</definedName>
    <definedName name="____tub10015">#REF!</definedName>
    <definedName name="____tub10020">#REF!</definedName>
    <definedName name="____tub15012">#REF!</definedName>
    <definedName name="____tub4012">#REF!</definedName>
    <definedName name="____tub4015">#REF!</definedName>
    <definedName name="____tub4020">#REF!</definedName>
    <definedName name="____tub5012">#REF!</definedName>
    <definedName name="____tub5015">#REF!</definedName>
    <definedName name="____tub5020">#REF!</definedName>
    <definedName name="____tub7512">#REF!</definedName>
    <definedName name="____tub7515">#REF!</definedName>
    <definedName name="____tub7520">#REF!</definedName>
    <definedName name="___ABR95">[3]Consultoria!#REF!</definedName>
    <definedName name="___ABR96">[3]Consultoria!#REF!</definedName>
    <definedName name="___ABR97">[3]Consultoria!#REF!</definedName>
    <definedName name="___ABR98">[3]Consultoria!#REF!</definedName>
    <definedName name="___ABR99">[3]Consultoria!#REF!</definedName>
    <definedName name="___ACA25">[1]DADOS!$C$17</definedName>
    <definedName name="___ACA50">[1]DADOS!$C$16</definedName>
    <definedName name="___aga14">#REF!</definedName>
    <definedName name="___aga16">#REF!</definedName>
    <definedName name="___AGO95">[3]Consultoria!#REF!</definedName>
    <definedName name="___AGO96">[3]Consultoria!#REF!</definedName>
    <definedName name="___AGO97">[3]Consultoria!#REF!</definedName>
    <definedName name="___AGO98">[3]Consultoria!#REF!</definedName>
    <definedName name="___AGO99">[3]Consultoria!#REF!</definedName>
    <definedName name="___asc321">#REF!</definedName>
    <definedName name="___bur3220">#REF!</definedName>
    <definedName name="___C930I">#REF!</definedName>
    <definedName name="___C930P">#REF!</definedName>
    <definedName name="___C966I">#REF!</definedName>
    <definedName name="___C966P">#REF!</definedName>
    <definedName name="___C996P">#REF!</definedName>
    <definedName name="___cap20">#REF!</definedName>
    <definedName name="___CCM30">[2]SERVIÇOS!#REF!</definedName>
    <definedName name="___ccr12">#REF!</definedName>
    <definedName name="___CMM30">[1]DADOS!$B$39</definedName>
    <definedName name="___cva32">#REF!</definedName>
    <definedName name="___cva50">#REF!</definedName>
    <definedName name="___cva60">#REF!</definedName>
    <definedName name="___cve45100">#REF!</definedName>
    <definedName name="___cve90100">#REF!</definedName>
    <definedName name="___cve9040">#REF!</definedName>
    <definedName name="___DEZ94">[3]Consultoria!#REF!</definedName>
    <definedName name="___DEZ95">[3]Consultoria!#REF!</definedName>
    <definedName name="___DEZ96">[3]Consultoria!#REF!</definedName>
    <definedName name="___DEZ97">[3]Consultoria!#REF!</definedName>
    <definedName name="___DEZ98">[3]Consultoria!#REF!</definedName>
    <definedName name="___DEZ99">[3]Consultoria!#REF!</definedName>
    <definedName name="___djm10">#REF!</definedName>
    <definedName name="___djm15">#REF!</definedName>
    <definedName name="___epl2">#REF!</definedName>
    <definedName name="___epl5">#REF!</definedName>
    <definedName name="___esc15">#REF!</definedName>
    <definedName name="___esc4">#REF!</definedName>
    <definedName name="___esc6">#REF!</definedName>
    <definedName name="___est15">#REF!</definedName>
    <definedName name="___FEV95">[3]Consultoria!#REF!</definedName>
    <definedName name="___FEV96">[3]Consultoria!#REF!</definedName>
    <definedName name="___FEV97">[3]Consultoria!#REF!</definedName>
    <definedName name="___FEV98">[3]Consultoria!#REF!</definedName>
    <definedName name="___FEV99">[3]Consultoria!#REF!</definedName>
    <definedName name="___fil1">#REF!</definedName>
    <definedName name="___fil2">#REF!</definedName>
    <definedName name="___fio12">#REF!</definedName>
    <definedName name="___fis5">#REF!</definedName>
    <definedName name="___flf50">#REF!</definedName>
    <definedName name="___flf60">#REF!</definedName>
    <definedName name="___fpd12">#REF!</definedName>
    <definedName name="___fvr10">#REF!</definedName>
    <definedName name="___itu1">#REF!</definedName>
    <definedName name="___JAN95">[3]Consultoria!#REF!</definedName>
    <definedName name="___JAN96">[3]Consultoria!#REF!</definedName>
    <definedName name="___JAN97">[3]Consultoria!#REF!</definedName>
    <definedName name="___JAN98">[3]Consultoria!#REF!</definedName>
    <definedName name="___JAN99">[3]Consultoria!#REF!</definedName>
    <definedName name="___jla20">#REF!</definedName>
    <definedName name="___jla32">#REF!</definedName>
    <definedName name="___JUL95">[3]Consultoria!#REF!</definedName>
    <definedName name="___JUL96">[3]Consultoria!#REF!</definedName>
    <definedName name="___JUL97">[3]Consultoria!#REF!</definedName>
    <definedName name="___JUL98">[3]Consultoria!#REF!</definedName>
    <definedName name="___JUL99">[3]Consultoria!#REF!</definedName>
    <definedName name="___JUN95">[3]Consultoria!#REF!</definedName>
    <definedName name="___JUN96">[3]Consultoria!#REF!</definedName>
    <definedName name="___JUN97">[3]Consultoria!#REF!</definedName>
    <definedName name="___JUN98">[3]Consultoria!#REF!</definedName>
    <definedName name="___JUN99">[3]Consultoria!#REF!</definedName>
    <definedName name="___la2">[2]SERVIÇOS!#REF!</definedName>
    <definedName name="___lpi100">#REF!</definedName>
    <definedName name="___lvg10060">#REF!</definedName>
    <definedName name="___lvp32">#REF!</definedName>
    <definedName name="___lxa1">#REF!</definedName>
    <definedName name="___MAI95">[3]Consultoria!#REF!</definedName>
    <definedName name="___MAI96">[3]Consultoria!#REF!</definedName>
    <definedName name="___MAI97">[3]Consultoria!#REF!</definedName>
    <definedName name="___MAI98">[3]Consultoria!#REF!</definedName>
    <definedName name="___MAI99">[3]Consultoria!#REF!</definedName>
    <definedName name="___man50">#REF!</definedName>
    <definedName name="___MAR95">[3]Consultoria!#REF!</definedName>
    <definedName name="___MAR96">[3]Consultoria!#REF!</definedName>
    <definedName name="___MAR97">[3]Consultoria!#REF!</definedName>
    <definedName name="___MAR98">[3]Consultoria!#REF!</definedName>
    <definedName name="___MAR99">[3]Consultoria!#REF!</definedName>
    <definedName name="___NOV94">[3]Consultoria!#REF!</definedName>
    <definedName name="___NOV95">[3]Consultoria!#REF!</definedName>
    <definedName name="___NOV96">[3]Consultoria!#REF!</definedName>
    <definedName name="___NOV97">[3]Consultoria!#REF!</definedName>
    <definedName name="___NOV98">[3]Consultoria!#REF!</definedName>
    <definedName name="___NOV99">[3]Consultoria!#REF!</definedName>
    <definedName name="___ope1">#REF!</definedName>
    <definedName name="___ope2">#REF!</definedName>
    <definedName name="___ope3">#REF!</definedName>
    <definedName name="___OUT94">[3]Consultoria!#REF!</definedName>
    <definedName name="___OUT95">[3]Consultoria!#REF!</definedName>
    <definedName name="___OUT96">[3]Consultoria!#REF!</definedName>
    <definedName name="___OUT97">[3]Consultoria!#REF!</definedName>
    <definedName name="___OUT98" localSheetId="5" hidden="1">{#N/A,#N/A,TRUE,"Serviços"}</definedName>
    <definedName name="___OUT98" hidden="1">{#N/A,#N/A,TRUE,"Serviços"}</definedName>
    <definedName name="___out99" localSheetId="5" hidden="1">{#N/A,#N/A,TRUE,"Serviços"}</definedName>
    <definedName name="___out99" hidden="1">{#N/A,#N/A,TRUE,"Serviços"}</definedName>
    <definedName name="___pav2">#REF!</definedName>
    <definedName name="___PCM30">[2]SERVIÇOS!#REF!</definedName>
    <definedName name="___PL1">#REF!</definedName>
    <definedName name="___PLA2">[2]SERVIÇOS!#REF!</definedName>
    <definedName name="___pne1">#REF!</definedName>
    <definedName name="___pne2">#REF!</definedName>
    <definedName name="___prg1515">#REF!</definedName>
    <definedName name="___prg1827">#REF!</definedName>
    <definedName name="___PTB10">[2]SERVIÇOS!#REF!</definedName>
    <definedName name="___ptc7">#REF!</definedName>
    <definedName name="___ptm6">#REF!</definedName>
    <definedName name="___qdm3">#REF!</definedName>
    <definedName name="___rcm10">#REF!</definedName>
    <definedName name="___rcm15">#REF!</definedName>
    <definedName name="___rcm20">#REF!</definedName>
    <definedName name="___rcm5">#REF!</definedName>
    <definedName name="___res10">#REF!</definedName>
    <definedName name="___res15">#REF!</definedName>
    <definedName name="___res5">#REF!</definedName>
    <definedName name="___RET1">#REF!</definedName>
    <definedName name="___rge32">#REF!</definedName>
    <definedName name="___rgf60">#REF!</definedName>
    <definedName name="___rgp1">#REF!</definedName>
    <definedName name="___SET94">[3]Consultoria!#REF!</definedName>
    <definedName name="___SET95">[3]Consultoria!#REF!</definedName>
    <definedName name="___SET96">[3]Consultoria!#REF!</definedName>
    <definedName name="___SET97">[3]Consultoria!#REF!</definedName>
    <definedName name="___SET98">[3]Consultoria!#REF!</definedName>
    <definedName name="___SET99">[3]Consultoria!#REF!</definedName>
    <definedName name="___ta105">#REF!</definedName>
    <definedName name="___ta157">#REF!</definedName>
    <definedName name="___tap100">#REF!</definedName>
    <definedName name="___TB10">#REF!</definedName>
    <definedName name="___tb112">#REF!</definedName>
    <definedName name="___tb16">#REF!</definedName>
    <definedName name="___tb19">#REF!</definedName>
    <definedName name="___tba20">#REF!</definedName>
    <definedName name="___tba32">#REF!</definedName>
    <definedName name="___tba50">#REF!</definedName>
    <definedName name="___tba60">#REF!</definedName>
    <definedName name="___tbe100">#REF!</definedName>
    <definedName name="___tbe40">#REF!</definedName>
    <definedName name="___tbe50">#REF!</definedName>
    <definedName name="___tca80">#REF!</definedName>
    <definedName name="___tea32">#REF!</definedName>
    <definedName name="___tea4560">#REF!</definedName>
    <definedName name="___tee100">#REF!</definedName>
    <definedName name="___ter10050">#REF!</definedName>
    <definedName name="___ter2">#REF!</definedName>
    <definedName name="___tfg50">#REF!</definedName>
    <definedName name="___tlf6">#REF!</definedName>
    <definedName name="___TOT1">[2]SERVIÇOS!#REF!</definedName>
    <definedName name="___TOT2">[2]SERVIÇOS!#REF!</definedName>
    <definedName name="___TOT3">[2]SERVIÇOS!#REF!</definedName>
    <definedName name="___TOT4">[2]SERVIÇOS!#REF!</definedName>
    <definedName name="___TOT5">[2]SERVIÇOS!#REF!</definedName>
    <definedName name="___TOT6">[2]SERVIÇOS!#REF!</definedName>
    <definedName name="___TOT7">[2]SERVIÇOS!#REF!</definedName>
    <definedName name="___tub10012">#REF!</definedName>
    <definedName name="___tub10015">#REF!</definedName>
    <definedName name="___tub10020">#REF!</definedName>
    <definedName name="___tub15012">#REF!</definedName>
    <definedName name="___tub4012">#REF!</definedName>
    <definedName name="___tub4015">#REF!</definedName>
    <definedName name="___tub4020">#REF!</definedName>
    <definedName name="___tub5012">#REF!</definedName>
    <definedName name="___tub5015">#REF!</definedName>
    <definedName name="___tub5020">#REF!</definedName>
    <definedName name="___tub7512">#REF!</definedName>
    <definedName name="___tub7515">#REF!</definedName>
    <definedName name="___tub7520">#REF!</definedName>
    <definedName name="__123Graph_A" hidden="1">[4]A!$AF$59:$AF$65</definedName>
    <definedName name="__123Graph_AGraph1" hidden="1">[5]A!$B$4:$B$8</definedName>
    <definedName name="__123Graph_AGraph10" hidden="1">[6]aux!$I$24:$M$24</definedName>
    <definedName name="__123Graph_AGraph11" hidden="1">[6]aux!$I$26:$M$26</definedName>
    <definedName name="__123Graph_AGraph12" hidden="1">[6]aux!$I$28:$M$28</definedName>
    <definedName name="__123Graph_AGraph2" hidden="1">[5]A!$C$4:$C$8</definedName>
    <definedName name="__123Graph_AGraph3" hidden="1">[5]A!$D$4:$D$8</definedName>
    <definedName name="__123Graph_AGraph4" hidden="1">[5]A!$B$4:$B$9</definedName>
    <definedName name="__123Graph_AGraph5" hidden="1">[5]A!$B$4:$B$9</definedName>
    <definedName name="__123Graph_AGraph6" hidden="1">[5]A!$E$4:$E$8</definedName>
    <definedName name="__123Graph_AGraph7" hidden="1">[5]A!$B$4:$E$4</definedName>
    <definedName name="__123Graph_AGraph8" hidden="1">[5]A!$B$4:$E$4</definedName>
    <definedName name="__123Graph_AGraph9" hidden="1">[6]aux!$I$22:$M$22</definedName>
    <definedName name="__123Graph_B" hidden="1">[4]A!$AG$58:$AG$64</definedName>
    <definedName name="__123Graph_BGraph1" hidden="1">[6]aux!$B$6:$F$6</definedName>
    <definedName name="__123Graph_BGraph10" hidden="1">[6]aux!$B$24:$F$24</definedName>
    <definedName name="__123Graph_BGraph11" hidden="1">[6]aux!$B$26:$F$26</definedName>
    <definedName name="__123Graph_BGraph12" hidden="1">[6]aux!$B$28:$F$28</definedName>
    <definedName name="__123Graph_BGraph2" hidden="1">[6]aux!$B$8:$F$8</definedName>
    <definedName name="__123Graph_BGraph3" hidden="1">[6]aux!$B$10:$F$10</definedName>
    <definedName name="__123Graph_BGraph4" hidden="1">[6]aux!$B$12:$F$12</definedName>
    <definedName name="__123Graph_BGraph5" hidden="1">[6]aux!$B$14:$F$14</definedName>
    <definedName name="__123Graph_BGraph6" hidden="1">[6]aux!$B$16:$F$16</definedName>
    <definedName name="__123Graph_BGraph7" hidden="1">[5]A!$B$5:$E$5</definedName>
    <definedName name="__123Graph_BGraph8" hidden="1">[5]A!$B$5:$E$5</definedName>
    <definedName name="__123Graph_BGraph9" hidden="1">[6]aux!$B$22:$F$22</definedName>
    <definedName name="__123Graph_C" hidden="1">[5]A!$B$6:$E$6</definedName>
    <definedName name="__123Graph_CGraph7" hidden="1">[5]A!$B$6:$E$6</definedName>
    <definedName name="__123Graph_CGraph8" hidden="1">[5]A!$B$6:$E$6</definedName>
    <definedName name="__123Graph_D" hidden="1">[5]A!$B$7:$E$7</definedName>
    <definedName name="__123Graph_DGraph7" hidden="1">[5]A!$B$7:$E$7</definedName>
    <definedName name="__123Graph_DGraph8" hidden="1">[5]A!$B$7:$E$7</definedName>
    <definedName name="__123Graph_E" hidden="1">[5]A!$B$8:$E$8</definedName>
    <definedName name="__123Graph_EGraph7" hidden="1">[5]A!$B$8:$E$8</definedName>
    <definedName name="__123Graph_EGraph8" hidden="1">[5]A!$B$8:$E$8</definedName>
    <definedName name="__123Graph_X" hidden="1">[4]A!$AE$59:$AE$65</definedName>
    <definedName name="__123Graph_XGraph1" hidden="1">[5]A!$A$4:$A$8</definedName>
    <definedName name="__123Graph_XGraph10" hidden="1">[6]aux!$B$25:$F$25</definedName>
    <definedName name="__123Graph_XGraph11" hidden="1">[6]aux!$B$27:$F$27</definedName>
    <definedName name="__123Graph_XGraph12" hidden="1">[6]aux!$B$29:$F$29</definedName>
    <definedName name="__123Graph_XGraph2" hidden="1">[5]A!$A$4:$A$8</definedName>
    <definedName name="__123Graph_XGraph3" hidden="1">[5]A!$A$4:$A$8</definedName>
    <definedName name="__123Graph_XGraph4" hidden="1">[5]A!$A$4:$A$9</definedName>
    <definedName name="__123Graph_XGraph5" hidden="1">[5]A!$A$4:$A$9</definedName>
    <definedName name="__123Graph_XGraph6" hidden="1">[5]A!$A$4:$A$8</definedName>
    <definedName name="__123Graph_XGraph7" hidden="1">[5]A!$B$3:$E$3</definedName>
    <definedName name="__123Graph_XGraph8" hidden="1">[5]A!$B$3:$E$3</definedName>
    <definedName name="__123Graph_XGraph9" hidden="1">[6]aux!$B$23:$F$23</definedName>
    <definedName name="__ABR95">[7]Consultoria!#REF!</definedName>
    <definedName name="__ABR96">[7]Consultoria!#REF!</definedName>
    <definedName name="__ABR97">[7]Consultoria!#REF!</definedName>
    <definedName name="__ABR98">[7]Consultoria!#REF!</definedName>
    <definedName name="__ABR99">[7]Consultoria!#REF!</definedName>
    <definedName name="__ACA25">[1]DADOS!$C$17</definedName>
    <definedName name="__ACA50">[1]DADOS!$C$16</definedName>
    <definedName name="__aga14">#REF!</definedName>
    <definedName name="__aga16">#REF!</definedName>
    <definedName name="__AGO95">[7]Consultoria!#REF!</definedName>
    <definedName name="__AGO96">[7]Consultoria!#REF!</definedName>
    <definedName name="__AGO97">[7]Consultoria!#REF!</definedName>
    <definedName name="__AGO98">[7]Consultoria!#REF!</definedName>
    <definedName name="__AGO99">[7]Consultoria!#REF!</definedName>
    <definedName name="__asc321">#REF!</definedName>
    <definedName name="__BAH2007" localSheetId="5">#REF!</definedName>
    <definedName name="__BAH2007">[8]VALES!$D$3</definedName>
    <definedName name="__BAH2008" localSheetId="5">#REF!</definedName>
    <definedName name="__BAH2008">[8]VALES!$E$3</definedName>
    <definedName name="__BAH2009" localSheetId="5">#REF!</definedName>
    <definedName name="__BAH2009">[8]VALES!$F$3</definedName>
    <definedName name="__BAH2010" localSheetId="5">#REF!</definedName>
    <definedName name="__BAH2010">[8]VALES!$G$3</definedName>
    <definedName name="__bur3220">#REF!</definedName>
    <definedName name="__C930I">#REF!</definedName>
    <definedName name="__C930P">#REF!</definedName>
    <definedName name="__C966I">#REF!</definedName>
    <definedName name="__C966P">#REF!</definedName>
    <definedName name="__C996P">#REF!</definedName>
    <definedName name="__cap20">#REF!</definedName>
    <definedName name="__CCM30">[2]SERVIÇOS!#REF!</definedName>
    <definedName name="__ccr12">#REF!</definedName>
    <definedName name="__CMM30">[1]DADOS!$B$39</definedName>
    <definedName name="__cva32">#REF!</definedName>
    <definedName name="__cva50">#REF!</definedName>
    <definedName name="__cva60">#REF!</definedName>
    <definedName name="__cve45100">#REF!</definedName>
    <definedName name="__cve90100">#REF!</definedName>
    <definedName name="__cve9040">#REF!</definedName>
    <definedName name="__DEZ94">[7]Consultoria!#REF!</definedName>
    <definedName name="__DEZ95">[7]Consultoria!#REF!</definedName>
    <definedName name="__DEZ96">[7]Consultoria!#REF!</definedName>
    <definedName name="__DEZ97">[7]Consultoria!#REF!</definedName>
    <definedName name="__DEZ98">[7]Consultoria!#REF!</definedName>
    <definedName name="__DEZ99">[7]Consultoria!#REF!</definedName>
    <definedName name="__djm10">#REF!</definedName>
    <definedName name="__djm15">#REF!</definedName>
    <definedName name="__dmt1000">#REF!</definedName>
    <definedName name="__dmt1200">#REF!</definedName>
    <definedName name="__dmt200">#REF!</definedName>
    <definedName name="__dmt400">#REF!</definedName>
    <definedName name="__dmt50">#REF!</definedName>
    <definedName name="__dmt600">#REF!</definedName>
    <definedName name="__dmt800">#REF!</definedName>
    <definedName name="__dre2">#REF!</definedName>
    <definedName name="__emp2">'[9]DMT modelo'!$AA$13</definedName>
    <definedName name="__epl2">#REF!</definedName>
    <definedName name="__epl5">#REF!</definedName>
    <definedName name="__esc15" localSheetId="5">#REF!</definedName>
    <definedName name="__esc15">#REF!</definedName>
    <definedName name="__esc4" localSheetId="5">#REF!</definedName>
    <definedName name="__esc4">#REF!</definedName>
    <definedName name="__esc6" localSheetId="5">#REF!</definedName>
    <definedName name="__esc6">#REF!</definedName>
    <definedName name="__est15">#REF!</definedName>
    <definedName name="__FEV95">[7]Consultoria!#REF!</definedName>
    <definedName name="__FEV96">[7]Consultoria!#REF!</definedName>
    <definedName name="__FEV97">[7]Consultoria!#REF!</definedName>
    <definedName name="__FEV98">[7]Consultoria!#REF!</definedName>
    <definedName name="__FEV99">[7]Consultoria!#REF!</definedName>
    <definedName name="__fil1">#REF!</definedName>
    <definedName name="__fil2">#REF!</definedName>
    <definedName name="__fio12">#REF!</definedName>
    <definedName name="__fis5">#REF!</definedName>
    <definedName name="__flf50">#REF!</definedName>
    <definedName name="__flf60">#REF!</definedName>
    <definedName name="__fpd12">#REF!</definedName>
    <definedName name="__fvr10">#REF!</definedName>
    <definedName name="__ind100">#REF!</definedName>
    <definedName name="__IntlFixup" hidden="1">TRUE</definedName>
    <definedName name="__itu1">#REF!</definedName>
    <definedName name="__JAN95">[7]Consultoria!#REF!</definedName>
    <definedName name="__JAN96">[7]Consultoria!#REF!</definedName>
    <definedName name="__JAN97">[7]Consultoria!#REF!</definedName>
    <definedName name="__JAN98">[7]Consultoria!#REF!</definedName>
    <definedName name="__JAN99">[7]Consultoria!#REF!</definedName>
    <definedName name="__JAZ1">#REF!</definedName>
    <definedName name="__JAZ11">#REF!</definedName>
    <definedName name="__JAZ2">#REF!</definedName>
    <definedName name="__JAZ22">#REF!</definedName>
    <definedName name="__JAZ3">#REF!</definedName>
    <definedName name="__JAZ33">#REF!</definedName>
    <definedName name="__jla20">#REF!</definedName>
    <definedName name="__jla32">#REF!</definedName>
    <definedName name="__JUL95">[7]Consultoria!#REF!</definedName>
    <definedName name="__JUL96">[7]Consultoria!#REF!</definedName>
    <definedName name="__JUL97">[7]Consultoria!#REF!</definedName>
    <definedName name="__JUL98">[7]Consultoria!#REF!</definedName>
    <definedName name="__JUL99">[7]Consultoria!#REF!</definedName>
    <definedName name="__JUN95">[7]Consultoria!#REF!</definedName>
    <definedName name="__JUN96">[7]Consultoria!#REF!</definedName>
    <definedName name="__JUN97">[7]Consultoria!#REF!</definedName>
    <definedName name="__JUN98">[7]Consultoria!#REF!</definedName>
    <definedName name="__JUN99">[7]Consultoria!#REF!</definedName>
    <definedName name="__la2">[2]SERVIÇOS!#REF!</definedName>
    <definedName name="__lpi100">#REF!</definedName>
    <definedName name="__lvg10060">#REF!</definedName>
    <definedName name="__lvp32">#REF!</definedName>
    <definedName name="__lxa1">#REF!</definedName>
    <definedName name="__MAI95">[7]Consultoria!#REF!</definedName>
    <definedName name="__MAI96">[7]Consultoria!#REF!</definedName>
    <definedName name="__MAI97">[7]Consultoria!#REF!</definedName>
    <definedName name="__MAI98">[7]Consultoria!#REF!</definedName>
    <definedName name="__MAI99">[7]Consultoria!#REF!</definedName>
    <definedName name="__man50">#REF!</definedName>
    <definedName name="__MAR95">[7]Consultoria!#REF!</definedName>
    <definedName name="__MAR96">[7]Consultoria!#REF!</definedName>
    <definedName name="__MAR97">[7]Consultoria!#REF!</definedName>
    <definedName name="__MAR98">[7]Consultoria!#REF!</definedName>
    <definedName name="__MAR99">[7]Consultoria!#REF!</definedName>
    <definedName name="__mem2">'[10]Mat Asf'!$H$37</definedName>
    <definedName name="__MIN2007" localSheetId="5">#REF!</definedName>
    <definedName name="__MIN2007">[8]VALES!$D$4</definedName>
    <definedName name="__MIN2008" localSheetId="5">#REF!</definedName>
    <definedName name="__MIN2008">[8]VALES!$E$4</definedName>
    <definedName name="__MIN2009" localSheetId="5">#REF!</definedName>
    <definedName name="__MIN2009">[8]VALES!$F$4</definedName>
    <definedName name="__MIN2010" localSheetId="5">#REF!</definedName>
    <definedName name="__MIN2010">[8]VALES!$G$4</definedName>
    <definedName name="__MO2">'[11]Desmat 0,15'!$H$30</definedName>
    <definedName name="__NAC2007" localSheetId="5">#REF!</definedName>
    <definedName name="__NAC2007">[8]VALES!$D$7</definedName>
    <definedName name="__NAC2008" localSheetId="5">#REF!</definedName>
    <definedName name="__NAC2008">[8]VALES!$E$7</definedName>
    <definedName name="__NAC2009" localSheetId="5">#REF!</definedName>
    <definedName name="__NAC2009">[8]VALES!$F$7</definedName>
    <definedName name="__NAC2010" localSheetId="5">#REF!</definedName>
    <definedName name="__NAC2010">[8]VALES!$G$7</definedName>
    <definedName name="__NOV94">[7]Consultoria!#REF!</definedName>
    <definedName name="__NOV95">[7]Consultoria!#REF!</definedName>
    <definedName name="__NOV96">[7]Consultoria!#REF!</definedName>
    <definedName name="__NOV97">[7]Consultoria!#REF!</definedName>
    <definedName name="__NOV98">[7]Consultoria!#REF!</definedName>
    <definedName name="__NOV99">[7]Consultoria!#REF!</definedName>
    <definedName name="__oac2">#REF!</definedName>
    <definedName name="__oae2">#REF!</definedName>
    <definedName name="__oco2">#REF!</definedName>
    <definedName name="__ope1">#REF!</definedName>
    <definedName name="__ope2">#REF!</definedName>
    <definedName name="__ope3">#REF!</definedName>
    <definedName name="__OUT94">[7]Consultoria!#REF!</definedName>
    <definedName name="__OUT95">[7]Consultoria!#REF!</definedName>
    <definedName name="__OUT96">[7]Consultoria!#REF!</definedName>
    <definedName name="__OUT97">[7]Consultoria!#REF!</definedName>
    <definedName name="__OUT98" localSheetId="5" hidden="1">{#N/A,#N/A,TRUE,"Serviços"}</definedName>
    <definedName name="__OUT98" hidden="1">{#N/A,#N/A,TRUE,"Serviços"}</definedName>
    <definedName name="__OUT988888" localSheetId="5" hidden="1">{#N/A,#N/A,TRUE,"Serviços"}</definedName>
    <definedName name="__OUT988888" hidden="1">{#N/A,#N/A,TRUE,"Serviços"}</definedName>
    <definedName name="__OUT99">[7]Consultoria!#REF!</definedName>
    <definedName name="__PAR2007" localSheetId="5">#REF!</definedName>
    <definedName name="__PAR2007">[8]VALES!$D$10</definedName>
    <definedName name="__PAR2008" localSheetId="5">#REF!</definedName>
    <definedName name="__PAR2008">[8]VALES!$E$10</definedName>
    <definedName name="__PAR2009" localSheetId="5">#REF!</definedName>
    <definedName name="__PAR2009">[8]VALES!$F$10</definedName>
    <definedName name="__PAR2010" localSheetId="5">#REF!</definedName>
    <definedName name="__PAR2010">[8]VALES!$G$10</definedName>
    <definedName name="__pav2">#REF!</definedName>
    <definedName name="__PCM30">[2]SERVIÇOS!#REF!</definedName>
    <definedName name="__PER2007" localSheetId="5">#REF!</definedName>
    <definedName name="__PER2007">[8]VALES!$D$5</definedName>
    <definedName name="__PER2008" localSheetId="5">#REF!</definedName>
    <definedName name="__PER2008">[8]VALES!$E$5</definedName>
    <definedName name="__PER2009" localSheetId="5">#REF!</definedName>
    <definedName name="__PER2009">[8]VALES!$F$5</definedName>
    <definedName name="__PER2010" localSheetId="5">#REF!</definedName>
    <definedName name="__PER2010">[8]VALES!$G$5</definedName>
    <definedName name="__PL1">#REF!</definedName>
    <definedName name="__PLA2">[2]SERVIÇOS!#REF!</definedName>
    <definedName name="__pne1">#REF!</definedName>
    <definedName name="__pne2">#REF!</definedName>
    <definedName name="__prg1515">#REF!</definedName>
    <definedName name="__prg1827">#REF!</definedName>
    <definedName name="__PTB10">[2]SERVIÇOS!#REF!</definedName>
    <definedName name="__ptc7">#REF!</definedName>
    <definedName name="__ptm6">#REF!</definedName>
    <definedName name="__qdm3">#REF!</definedName>
    <definedName name="__rcm10">#REF!</definedName>
    <definedName name="__rcm15">#REF!</definedName>
    <definedName name="__rcm20">#REF!</definedName>
    <definedName name="__rcm5">#REF!</definedName>
    <definedName name="__res10">#REF!</definedName>
    <definedName name="__res15">#REF!</definedName>
    <definedName name="__res5">#REF!</definedName>
    <definedName name="__RET1">#REF!</definedName>
    <definedName name="__rge32">#REF!</definedName>
    <definedName name="__rgf60">#REF!</definedName>
    <definedName name="__rgp1">#REF!</definedName>
    <definedName name="__SER2007" localSheetId="5">#REF!</definedName>
    <definedName name="__SER2007">[8]VALES!$D$6</definedName>
    <definedName name="__SER2008" localSheetId="5">#REF!</definedName>
    <definedName name="__SER2008">[8]VALES!$E$6</definedName>
    <definedName name="__SER2009" localSheetId="5">#REF!</definedName>
    <definedName name="__SER2009">[8]VALES!$F$6</definedName>
    <definedName name="__SER2010" localSheetId="5">#REF!</definedName>
    <definedName name="__SER2010">[8]VALES!$G$6</definedName>
    <definedName name="__SET94">[7]Consultoria!#REF!</definedName>
    <definedName name="__SET95">[7]Consultoria!#REF!</definedName>
    <definedName name="__SET96">[7]Consultoria!#REF!</definedName>
    <definedName name="__SET97">[7]Consultoria!#REF!</definedName>
    <definedName name="__SET98">[7]Consultoria!#REF!</definedName>
    <definedName name="__SET99">[7]Consultoria!#REF!</definedName>
    <definedName name="__sub1">#REF!</definedName>
    <definedName name="__sub2">#REF!</definedName>
    <definedName name="__sub3">#REF!</definedName>
    <definedName name="__sub4">#REF!</definedName>
    <definedName name="__ta105">#REF!</definedName>
    <definedName name="__ta157">#REF!</definedName>
    <definedName name="__tap100">#REF!</definedName>
    <definedName name="__TB10">#REF!</definedName>
    <definedName name="__tb112">#REF!</definedName>
    <definedName name="__tb16">#REF!</definedName>
    <definedName name="__tb19">#REF!</definedName>
    <definedName name="__tba20">#REF!</definedName>
    <definedName name="__tba32">#REF!</definedName>
    <definedName name="__tba50">#REF!</definedName>
    <definedName name="__tba60">#REF!</definedName>
    <definedName name="__tbe100">#REF!</definedName>
    <definedName name="__tbe40">#REF!</definedName>
    <definedName name="__tbe50">#REF!</definedName>
    <definedName name="__tca80">#REF!</definedName>
    <definedName name="__tea32">#REF!</definedName>
    <definedName name="__tea4560">#REF!</definedName>
    <definedName name="__tee100">#REF!</definedName>
    <definedName name="__ter10050">#REF!</definedName>
    <definedName name="__ter2">#REF!</definedName>
    <definedName name="__tfg50">#REF!</definedName>
    <definedName name="__tlf6">#REF!</definedName>
    <definedName name="__TOT1">[2]SERVIÇOS!#REF!</definedName>
    <definedName name="__TOT2">[2]SERVIÇOS!#REF!</definedName>
    <definedName name="__TOT3">[2]SERVIÇOS!#REF!</definedName>
    <definedName name="__TOT4">[2]SERVIÇOS!#REF!</definedName>
    <definedName name="__TOT5">[2]SERVIÇOS!#REF!</definedName>
    <definedName name="__TOT6">[2]SERVIÇOS!#REF!</definedName>
    <definedName name="__TOT7">[2]SERVIÇOS!#REF!</definedName>
    <definedName name="__tub10012">#REF!</definedName>
    <definedName name="__tub10015">#REF!</definedName>
    <definedName name="__tub10020">#REF!</definedName>
    <definedName name="__tub15012">#REF!</definedName>
    <definedName name="__tub4012">#REF!</definedName>
    <definedName name="__tub4015">#REF!</definedName>
    <definedName name="__tub4020">#REF!</definedName>
    <definedName name="__tub5012">#REF!</definedName>
    <definedName name="__tub5015">#REF!</definedName>
    <definedName name="__tub5020">#REF!</definedName>
    <definedName name="__tub7512">#REF!</definedName>
    <definedName name="__tub7515">#REF!</definedName>
    <definedName name="__tub7520">#REF!</definedName>
    <definedName name="__xlfn.AVERAGEIF" hidden="1">#NAME?</definedName>
    <definedName name="__xlfn.RTD" hidden="1">#NAME?</definedName>
    <definedName name="_01_09_96">#REF!</definedName>
    <definedName name="_1830201" hidden="1">#N/A</definedName>
    <definedName name="_1Excel_BuiltIn_Print_Area_1_1">#REF!</definedName>
    <definedName name="_ABR95">[3]Consultoria!#REF!</definedName>
    <definedName name="_ABR96">[3]Consultoria!#REF!</definedName>
    <definedName name="_ABR97">[3]Consultoria!#REF!</definedName>
    <definedName name="_ABR98">[3]Consultoria!#REF!</definedName>
    <definedName name="_ABR99">[3]Consultoria!#REF!</definedName>
    <definedName name="_ACA25">[1]DADOS!$C$17</definedName>
    <definedName name="_ACA50">[1]DADOS!$C$16</definedName>
    <definedName name="_aga14">#REF!</definedName>
    <definedName name="_aga16">#REF!</definedName>
    <definedName name="_AGO95">[3]Consultoria!#REF!</definedName>
    <definedName name="_AGO96">[3]Consultoria!#REF!</definedName>
    <definedName name="_AGO97">[3]Consultoria!#REF!</definedName>
    <definedName name="_AGO98">[3]Consultoria!#REF!</definedName>
    <definedName name="_AGO99">[3]Consultoria!#REF!</definedName>
    <definedName name="_asc321">#REF!</definedName>
    <definedName name="_BAH2007" localSheetId="5">#REF!</definedName>
    <definedName name="_BAH2007">[8]VALES!$D$3</definedName>
    <definedName name="_BAH2008" localSheetId="5">#REF!</definedName>
    <definedName name="_BAH2008">[8]VALES!$E$3</definedName>
    <definedName name="_BAH2009" localSheetId="5">#REF!</definedName>
    <definedName name="_BAH2009">[8]VALES!$F$3</definedName>
    <definedName name="_BAH2010" localSheetId="5">#REF!</definedName>
    <definedName name="_BAH2010">[8]VALES!$G$3</definedName>
    <definedName name="_bur3220">#REF!</definedName>
    <definedName name="_C930I">#REF!</definedName>
    <definedName name="_C930P">#REF!</definedName>
    <definedName name="_C966I">#REF!</definedName>
    <definedName name="_C966P">#REF!</definedName>
    <definedName name="_C996P">#REF!</definedName>
    <definedName name="_cap20">#REF!</definedName>
    <definedName name="_CCM30">[2]SERVIÇOS!#REF!</definedName>
    <definedName name="_ccr12">#REF!</definedName>
    <definedName name="_CMM30">[1]DADOS!$B$39</definedName>
    <definedName name="_cva32">#REF!</definedName>
    <definedName name="_cva50">#REF!</definedName>
    <definedName name="_cva60">#REF!</definedName>
    <definedName name="_cve45100">#REF!</definedName>
    <definedName name="_cve90100">#REF!</definedName>
    <definedName name="_cve9040">#REF!</definedName>
    <definedName name="_DEZ94">[3]Consultoria!#REF!</definedName>
    <definedName name="_DEZ95">[3]Consultoria!#REF!</definedName>
    <definedName name="_DEZ96">[3]Consultoria!#REF!</definedName>
    <definedName name="_DEZ97">[3]Consultoria!#REF!</definedName>
    <definedName name="_DEZ98">[3]Consultoria!#REF!</definedName>
    <definedName name="_DEZ99">[3]Consultoria!#REF!</definedName>
    <definedName name="_djm10">#REF!</definedName>
    <definedName name="_djm15">#REF!</definedName>
    <definedName name="_dmt1000">#REF!</definedName>
    <definedName name="_dmt1200">#REF!</definedName>
    <definedName name="_dmt200">#REF!</definedName>
    <definedName name="_dmt400">#REF!</definedName>
    <definedName name="_dmt50">#REF!</definedName>
    <definedName name="_dmt600">#REF!</definedName>
    <definedName name="_dmt800">#REF!</definedName>
    <definedName name="_dre2">#REF!</definedName>
    <definedName name="_emp2">'[12]DMT modelo'!$AA$13</definedName>
    <definedName name="_epl2">#REF!</definedName>
    <definedName name="_epl5">#REF!</definedName>
    <definedName name="_esc15" localSheetId="5">#REF!</definedName>
    <definedName name="_esc15">#REF!</definedName>
    <definedName name="_esc4" localSheetId="5">#REF!</definedName>
    <definedName name="_esc4">#REF!</definedName>
    <definedName name="_esc6" localSheetId="5">#REF!</definedName>
    <definedName name="_esc6">#REF!</definedName>
    <definedName name="_est15">#REF!</definedName>
    <definedName name="_FEV95">[3]Consultoria!#REF!</definedName>
    <definedName name="_FEV96">[3]Consultoria!#REF!</definedName>
    <definedName name="_FEV97">[3]Consultoria!#REF!</definedName>
    <definedName name="_FEV98">[3]Consultoria!#REF!</definedName>
    <definedName name="_FEV99">[3]Consultoria!#REF!</definedName>
    <definedName name="_fil1">#REF!</definedName>
    <definedName name="_fil2">#REF!</definedName>
    <definedName name="_Fill" hidden="1">#REF!</definedName>
    <definedName name="_xlnm._FilterDatabase" hidden="1">#REF!</definedName>
    <definedName name="_fio12">#REF!</definedName>
    <definedName name="_fis5">#REF!</definedName>
    <definedName name="_flf50">#REF!</definedName>
    <definedName name="_flf60">#REF!</definedName>
    <definedName name="_fpd12">#REF!</definedName>
    <definedName name="_fvr10">#REF!</definedName>
    <definedName name="_ind100">#REF!</definedName>
    <definedName name="_itu1">#REF!</definedName>
    <definedName name="_JAN95">[3]Consultoria!#REF!</definedName>
    <definedName name="_JAN96">[3]Consultoria!#REF!</definedName>
    <definedName name="_JAN97">[3]Consultoria!#REF!</definedName>
    <definedName name="_JAN98">[3]Consultoria!#REF!</definedName>
    <definedName name="_JAN99">[3]Consultoria!#REF!</definedName>
    <definedName name="_JAZ1">#REF!</definedName>
    <definedName name="_JAZ11">#REF!</definedName>
    <definedName name="_JAZ2">#REF!</definedName>
    <definedName name="_JAZ22">#REF!</definedName>
    <definedName name="_JAZ3">#REF!</definedName>
    <definedName name="_JAZ33">#REF!</definedName>
    <definedName name="_jla20">#REF!</definedName>
    <definedName name="_jla32">#REF!</definedName>
    <definedName name="_JUL95">[3]Consultoria!#REF!</definedName>
    <definedName name="_JUL96">[3]Consultoria!#REF!</definedName>
    <definedName name="_JUL97">[3]Consultoria!#REF!</definedName>
    <definedName name="_JUL98">[3]Consultoria!#REF!</definedName>
    <definedName name="_JUL99">[3]Consultoria!#REF!</definedName>
    <definedName name="_JUN95">[3]Consultoria!#REF!</definedName>
    <definedName name="_JUN96">[3]Consultoria!#REF!</definedName>
    <definedName name="_JUN97">[3]Consultoria!#REF!</definedName>
    <definedName name="_JUN98">[3]Consultoria!#REF!</definedName>
    <definedName name="_JUN99">[3]Consultoria!#REF!</definedName>
    <definedName name="_Key1" hidden="1">'[13]1.6'!$A$11</definedName>
    <definedName name="_Key2" hidden="1">#REF!</definedName>
    <definedName name="_la2">[2]SERVIÇOS!#REF!</definedName>
    <definedName name="_lpi100">#REF!</definedName>
    <definedName name="_lvg10060">#REF!</definedName>
    <definedName name="_lvp32">#REF!</definedName>
    <definedName name="_lxa1">#REF!</definedName>
    <definedName name="_MAI95">[3]Consultoria!#REF!</definedName>
    <definedName name="_MAI96">[3]Consultoria!#REF!</definedName>
    <definedName name="_MAI97">[3]Consultoria!#REF!</definedName>
    <definedName name="_MAI98">[3]Consultoria!#REF!</definedName>
    <definedName name="_MAI99">[3]Consultoria!#REF!</definedName>
    <definedName name="_man50">#REF!</definedName>
    <definedName name="_MAR95">[3]Consultoria!#REF!</definedName>
    <definedName name="_MAR96">[3]Consultoria!#REF!</definedName>
    <definedName name="_MAR97">[3]Consultoria!#REF!</definedName>
    <definedName name="_MAR98">[3]Consultoria!#REF!</definedName>
    <definedName name="_MAR99">[3]Consultoria!#REF!</definedName>
    <definedName name="_mem2">'[11]Mat Asf'!$H$37</definedName>
    <definedName name="_MIN2007" localSheetId="5">#REF!</definedName>
    <definedName name="_MIN2007">[8]VALES!$D$4</definedName>
    <definedName name="_MIN2008" localSheetId="5">#REF!</definedName>
    <definedName name="_MIN2008">[8]VALES!$E$4</definedName>
    <definedName name="_MIN2009" localSheetId="5">#REF!</definedName>
    <definedName name="_MIN2009">[8]VALES!$F$4</definedName>
    <definedName name="_MIN2010" localSheetId="5">#REF!</definedName>
    <definedName name="_MIN2010">[8]VALES!$G$4</definedName>
    <definedName name="_MO2">'[14]Desmat 0,15'!$H$30</definedName>
    <definedName name="_NAC2007" localSheetId="5">#REF!</definedName>
    <definedName name="_NAC2007">[8]VALES!$D$7</definedName>
    <definedName name="_NAC2008" localSheetId="5">#REF!</definedName>
    <definedName name="_NAC2008">[8]VALES!$E$7</definedName>
    <definedName name="_NAC2009" localSheetId="5">#REF!</definedName>
    <definedName name="_NAC2009">[8]VALES!$F$7</definedName>
    <definedName name="_NAC2010" localSheetId="5">#REF!</definedName>
    <definedName name="_NAC2010">[8]VALES!$G$7</definedName>
    <definedName name="_NOV94">[3]Consultoria!#REF!</definedName>
    <definedName name="_NOV95">[3]Consultoria!#REF!</definedName>
    <definedName name="_NOV96">[3]Consultoria!#REF!</definedName>
    <definedName name="_NOV97">[3]Consultoria!#REF!</definedName>
    <definedName name="_NOV98">[3]Consultoria!#REF!</definedName>
    <definedName name="_NOV99">[3]Consultoria!#REF!</definedName>
    <definedName name="_oac2">#REF!</definedName>
    <definedName name="_oae2">#REF!</definedName>
    <definedName name="_oco2">#REF!</definedName>
    <definedName name="_ope1">#REF!</definedName>
    <definedName name="_ope2">#REF!</definedName>
    <definedName name="_ope3">#REF!</definedName>
    <definedName name="_Order1" hidden="1">255</definedName>
    <definedName name="_Order2" hidden="1">0</definedName>
    <definedName name="_OUT94">[3]Consultoria!#REF!</definedName>
    <definedName name="_OUT95">[3]Consultoria!#REF!</definedName>
    <definedName name="_OUT96">[3]Consultoria!#REF!</definedName>
    <definedName name="_OUT97">[3]Consultoria!#REF!</definedName>
    <definedName name="_OUT98" localSheetId="5" hidden="1">{#N/A,#N/A,TRUE,"Serviços"}</definedName>
    <definedName name="_OUT98" hidden="1">{#N/A,#N/A,TRUE,"Serviços"}</definedName>
    <definedName name="_OUT98_" localSheetId="5" hidden="1">{#N/A,#N/A,TRUE,"Serviços"}</definedName>
    <definedName name="_OUT98_" hidden="1">{#N/A,#N/A,TRUE,"Serviços"}</definedName>
    <definedName name="_OUT99">[3]Consultoria!#REF!</definedName>
    <definedName name="_OUTTTT9888" localSheetId="5" hidden="1">{#N/A,#N/A,TRUE,"Serviços"}</definedName>
    <definedName name="_OUTTTT9888" hidden="1">{#N/A,#N/A,TRUE,"Serviços"}</definedName>
    <definedName name="_PAR2007" localSheetId="5">#REF!</definedName>
    <definedName name="_PAR2007">[8]VALES!$D$10</definedName>
    <definedName name="_PAR2008" localSheetId="5">#REF!</definedName>
    <definedName name="_PAR2008">[8]VALES!$E$10</definedName>
    <definedName name="_PAR2009" localSheetId="5">#REF!</definedName>
    <definedName name="_PAR2009">[8]VALES!$F$10</definedName>
    <definedName name="_PAR2010" localSheetId="5">#REF!</definedName>
    <definedName name="_PAR2010">[8]VALES!$G$10</definedName>
    <definedName name="_Parse_On" hidden="1">#REF!</definedName>
    <definedName name="_Parse_Out" hidden="1">#REF!</definedName>
    <definedName name="_pav2">#REF!</definedName>
    <definedName name="_PCM30">[2]SERVIÇOS!#REF!</definedName>
    <definedName name="_PER2007" localSheetId="5">#REF!</definedName>
    <definedName name="_PER2007">[8]VALES!$D$5</definedName>
    <definedName name="_PER2008" localSheetId="5">#REF!</definedName>
    <definedName name="_PER2008">[8]VALES!$E$5</definedName>
    <definedName name="_PER2009" localSheetId="5">#REF!</definedName>
    <definedName name="_PER2009">[8]VALES!$F$5</definedName>
    <definedName name="_PER2010" localSheetId="5">#REF!</definedName>
    <definedName name="_PER2010">[8]VALES!$G$5</definedName>
    <definedName name="_PL1">#REF!</definedName>
    <definedName name="_PLA2">[2]SERVIÇOS!#REF!</definedName>
    <definedName name="_pne1">#REF!</definedName>
    <definedName name="_pne2">#REF!</definedName>
    <definedName name="_prg1515">#REF!</definedName>
    <definedName name="_prg1827">#REF!</definedName>
    <definedName name="_PTB10">[2]SERVIÇOS!#REF!</definedName>
    <definedName name="_ptc7">#REF!</definedName>
    <definedName name="_ptm6">#REF!</definedName>
    <definedName name="_qdm3">#REF!</definedName>
    <definedName name="_rcm10">#REF!</definedName>
    <definedName name="_rcm15">#REF!</definedName>
    <definedName name="_rcm20">#REF!</definedName>
    <definedName name="_rcm5">#REF!</definedName>
    <definedName name="_Regression_Int" hidden="1">1</definedName>
    <definedName name="_res10">#REF!</definedName>
    <definedName name="_res15">#REF!</definedName>
    <definedName name="_res5">#REF!</definedName>
    <definedName name="_RET1">#REF!</definedName>
    <definedName name="_rge32">#REF!</definedName>
    <definedName name="_rgf60">#REF!</definedName>
    <definedName name="_rgp1">#REF!</definedName>
    <definedName name="_SE2">#REF!</definedName>
    <definedName name="_SER2007" localSheetId="5">#REF!</definedName>
    <definedName name="_SER2007">[8]VALES!$D$6</definedName>
    <definedName name="_SER2008" localSheetId="5">#REF!</definedName>
    <definedName name="_SER2008">[8]VALES!$E$6</definedName>
    <definedName name="_SER2009" localSheetId="5">#REF!</definedName>
    <definedName name="_SER2009">[8]VALES!$F$6</definedName>
    <definedName name="_SER2010" localSheetId="5">#REF!</definedName>
    <definedName name="_SER2010">[8]VALES!$G$6</definedName>
    <definedName name="_SET94">[3]Consultoria!#REF!</definedName>
    <definedName name="_SET95">[3]Consultoria!#REF!</definedName>
    <definedName name="_SET96">[3]Consultoria!#REF!</definedName>
    <definedName name="_SET97">[3]Consultoria!#REF!</definedName>
    <definedName name="_SET98">[3]Consultoria!#REF!</definedName>
    <definedName name="_SET99">[3]Consultoria!#REF!</definedName>
    <definedName name="_Sng" localSheetId="5">{"um","mil","um milhão","um bilhão","um trilhão"}</definedName>
    <definedName name="_Sng">{"um","mil","um milhão","um bilhão","um trilhão"}</definedName>
    <definedName name="_sng1" localSheetId="5">{"um","mil","um milhão","um bilhão","um trilhão"}</definedName>
    <definedName name="_sng1">{"um","mil","um milhão","um bilhão","um trilhão"}</definedName>
    <definedName name="_Sort" hidden="1">#REF!</definedName>
    <definedName name="_sub1">#REF!</definedName>
    <definedName name="_sub2">#REF!</definedName>
    <definedName name="_sub3">#REF!</definedName>
    <definedName name="_sub4">#REF!</definedName>
    <definedName name="_ta105">#REF!</definedName>
    <definedName name="_ta157">#REF!</definedName>
    <definedName name="_tap100">#REF!</definedName>
    <definedName name="_tb112">#REF!</definedName>
    <definedName name="_tb16">#REF!</definedName>
    <definedName name="_tb19">#REF!</definedName>
    <definedName name="_tba20">#REF!</definedName>
    <definedName name="_tba32">#REF!</definedName>
    <definedName name="_tba50">#REF!</definedName>
    <definedName name="_tba60">#REF!</definedName>
    <definedName name="_tbe100">#REF!</definedName>
    <definedName name="_tbe40">#REF!</definedName>
    <definedName name="_tbe50">#REF!</definedName>
    <definedName name="_tca80">#REF!</definedName>
    <definedName name="_tea32">#REF!</definedName>
    <definedName name="_tea4560">#REF!</definedName>
    <definedName name="_tee100">#REF!</definedName>
    <definedName name="_ter10050">#REF!</definedName>
    <definedName name="_ter2">#REF!</definedName>
    <definedName name="_tfg50">#REF!</definedName>
    <definedName name="_tlf6">#REF!</definedName>
    <definedName name="_Toc66241043_8">'[15]3-Material de consumo'!#REF!</definedName>
    <definedName name="_Toc66241043_8_1">'[15]3-Material de consumo'!#REF!</definedName>
    <definedName name="_Toc66241043_8_1_4">'[15]3-Material de consumo'!#REF!</definedName>
    <definedName name="_Toc66241043_8_4">'[15]3-Material de consumo'!#REF!</definedName>
    <definedName name="_Toc66241043_8_6">'[15]3-Material de consumo'!#REF!</definedName>
    <definedName name="_Toc66241043_8_6_4">'[15]3-Material de consumo'!#REF!</definedName>
    <definedName name="_TOT1">[2]SERVIÇOS!#REF!</definedName>
    <definedName name="_TOT2">[2]SERVIÇOS!#REF!</definedName>
    <definedName name="_TOT3">[2]SERVIÇOS!#REF!</definedName>
    <definedName name="_TOT4">[2]SERVIÇOS!#REF!</definedName>
    <definedName name="_TOT5">[2]SERVIÇOS!#REF!</definedName>
    <definedName name="_TOT6">[2]SERVIÇOS!#REF!</definedName>
    <definedName name="_TOT7">[2]SERVIÇOS!#REF!</definedName>
    <definedName name="_TT18">[16]RELATÓRIO!#REF!</definedName>
    <definedName name="_TT19">[16]RELATÓRIO!#REF!</definedName>
    <definedName name="_TT20">[16]RELATÓRIO!#REF!</definedName>
    <definedName name="_tub10012">#REF!</definedName>
    <definedName name="_tub10015">#REF!</definedName>
    <definedName name="_tub10020">#REF!</definedName>
    <definedName name="_tub15012">#REF!</definedName>
    <definedName name="_tub4012">#REF!</definedName>
    <definedName name="_tub4015">#REF!</definedName>
    <definedName name="_tub4020">#REF!</definedName>
    <definedName name="_tub5012">#REF!</definedName>
    <definedName name="_tub5015">#REF!</definedName>
    <definedName name="_tub5020">#REF!</definedName>
    <definedName name="_tub7512">#REF!</definedName>
    <definedName name="_tub7515">#REF!</definedName>
    <definedName name="_tub7520">#REF!</definedName>
    <definedName name="a">#REF!</definedName>
    <definedName name="a_1">#REF!</definedName>
    <definedName name="a_1_4">#REF!</definedName>
    <definedName name="a_4">#REF!</definedName>
    <definedName name="a_6">#REF!</definedName>
    <definedName name="a_6_4">#REF!</definedName>
    <definedName name="a000100a">#REF!</definedName>
    <definedName name="a000105a">#REF!</definedName>
    <definedName name="a000106a">#REF!</definedName>
    <definedName name="a000107a">#REF!</definedName>
    <definedName name="a000108a">#REF!</definedName>
    <definedName name="a000140a">#REF!</definedName>
    <definedName name="a000141a">#REF!</definedName>
    <definedName name="a000150a">#REF!</definedName>
    <definedName name="a000160a">#REF!</definedName>
    <definedName name="a000190a">#REF!</definedName>
    <definedName name="a000191a">#REF!</definedName>
    <definedName name="a000200a">#REF!</definedName>
    <definedName name="a000203a">#REF!</definedName>
    <definedName name="a000205a">#REF!</definedName>
    <definedName name="a000206a">#REF!</definedName>
    <definedName name="a000207a">#REF!</definedName>
    <definedName name="a000208a">#REF!</definedName>
    <definedName name="a000240a">#REF!</definedName>
    <definedName name="a000241a">#REF!</definedName>
    <definedName name="a000250a">#REF!</definedName>
    <definedName name="a000260a">#REF!</definedName>
    <definedName name="a000290a">#REF!</definedName>
    <definedName name="a000291a">#REF!</definedName>
    <definedName name="a001e">#REF!</definedName>
    <definedName name="a001i">#REF!</definedName>
    <definedName name="a001p">#REF!</definedName>
    <definedName name="a002e">#REF!</definedName>
    <definedName name="a002i">#REF!</definedName>
    <definedName name="a002p">#REF!</definedName>
    <definedName name="a003e">#REF!</definedName>
    <definedName name="a003i">#REF!</definedName>
    <definedName name="a003p">#REF!</definedName>
    <definedName name="a004e">#REF!</definedName>
    <definedName name="a004i">#REF!</definedName>
    <definedName name="a004p">#REF!</definedName>
    <definedName name="a005e">#REF!</definedName>
    <definedName name="a005i">#REF!</definedName>
    <definedName name="a005p">#REF!</definedName>
    <definedName name="a007e">#REF!</definedName>
    <definedName name="a007i">#REF!</definedName>
    <definedName name="a007p">#REF!</definedName>
    <definedName name="a009e">#REF!</definedName>
    <definedName name="a009i">#REF!</definedName>
    <definedName name="a009p">#REF!</definedName>
    <definedName name="a010200a">#REF!</definedName>
    <definedName name="a010e">#REF!</definedName>
    <definedName name="a010i">#REF!</definedName>
    <definedName name="a010p">#REF!</definedName>
    <definedName name="a011290a">#REF!</definedName>
    <definedName name="a011291a">#REF!</definedName>
    <definedName name="a011e">#REF!</definedName>
    <definedName name="a011i">#REF!</definedName>
    <definedName name="a011p">#REF!</definedName>
    <definedName name="a012e">#REF!</definedName>
    <definedName name="a012i">#REF!</definedName>
    <definedName name="a012p">#REF!</definedName>
    <definedName name="a013e">#REF!</definedName>
    <definedName name="a013i">#REF!</definedName>
    <definedName name="a013p">#REF!</definedName>
    <definedName name="a014e">#REF!</definedName>
    <definedName name="a014p">#REF!</definedName>
    <definedName name="a016e">#REF!</definedName>
    <definedName name="a016p">#REF!</definedName>
    <definedName name="a017e">#REF!</definedName>
    <definedName name="a017p">#REF!</definedName>
    <definedName name="a018e">#REF!</definedName>
    <definedName name="a018p">#REF!</definedName>
    <definedName name="a019e">#REF!</definedName>
    <definedName name="a019p">#REF!</definedName>
    <definedName name="a020170a">#REF!</definedName>
    <definedName name="a020270a">#REF!</definedName>
    <definedName name="a020e">#REF!</definedName>
    <definedName name="a020p">#REF!</definedName>
    <definedName name="a021e">#REF!</definedName>
    <definedName name="a021p">#REF!</definedName>
    <definedName name="a022e">#REF!</definedName>
    <definedName name="a022i">#REF!</definedName>
    <definedName name="a022p">#REF!</definedName>
    <definedName name="a023e">#REF!</definedName>
    <definedName name="a023p">#REF!</definedName>
    <definedName name="a024e">#REF!</definedName>
    <definedName name="a024i">#REF!</definedName>
    <definedName name="a024p">#REF!</definedName>
    <definedName name="a025e">#REF!</definedName>
    <definedName name="a025p">#REF!</definedName>
    <definedName name="a026e">#REF!</definedName>
    <definedName name="a026p">#REF!</definedName>
    <definedName name="a027e">#REF!</definedName>
    <definedName name="a027p">#REF!</definedName>
    <definedName name="a028e">#REF!</definedName>
    <definedName name="a028p">#REF!</definedName>
    <definedName name="a029e">#REF!</definedName>
    <definedName name="a029p">#REF!</definedName>
    <definedName name="a030100a">#REF!</definedName>
    <definedName name="a030200a">#REF!</definedName>
    <definedName name="a030300a">#REF!</definedName>
    <definedName name="a030e">#REF!</definedName>
    <definedName name="a030p">#REF!</definedName>
    <definedName name="a031e">#REF!</definedName>
    <definedName name="a031p">#REF!</definedName>
    <definedName name="a032e">#REF!</definedName>
    <definedName name="a032i">#REF!</definedName>
    <definedName name="a032p">#REF!</definedName>
    <definedName name="a033e">#REF!</definedName>
    <definedName name="a033i">#REF!</definedName>
    <definedName name="a033p">#REF!</definedName>
    <definedName name="a036e">#REF!</definedName>
    <definedName name="a036p">#REF!</definedName>
    <definedName name="a037e">#REF!</definedName>
    <definedName name="a037p">#REF!</definedName>
    <definedName name="a038e">#REF!</definedName>
    <definedName name="a038p">#REF!</definedName>
    <definedName name="a041e">#REF!</definedName>
    <definedName name="a041p">#REF!</definedName>
    <definedName name="a057e">#REF!</definedName>
    <definedName name="a057p">#REF!</definedName>
    <definedName name="a059e">#REF!</definedName>
    <definedName name="a059p">#REF!</definedName>
    <definedName name="a063e">#REF!</definedName>
    <definedName name="a063p">#REF!</definedName>
    <definedName name="a065e">#REF!</definedName>
    <definedName name="a065p">#REF!</definedName>
    <definedName name="a067e">#REF!</definedName>
    <definedName name="a067p">#REF!</definedName>
    <definedName name="a070e">#REF!</definedName>
    <definedName name="a070p">#REF!</definedName>
    <definedName name="a071600a">#REF!</definedName>
    <definedName name="a071700a">#REF!</definedName>
    <definedName name="a073e">#REF!</definedName>
    <definedName name="a073p">#REF!</definedName>
    <definedName name="a075e">#REF!</definedName>
    <definedName name="a075p">#REF!</definedName>
    <definedName name="a083e">#REF!</definedName>
    <definedName name="a083p">#REF!</definedName>
    <definedName name="a084e">#REF!</definedName>
    <definedName name="a084p">#REF!</definedName>
    <definedName name="a086e">#REF!</definedName>
    <definedName name="a086i">#REF!</definedName>
    <definedName name="a086p">#REF!</definedName>
    <definedName name="a087e">#REF!</definedName>
    <definedName name="a087p">#REF!</definedName>
    <definedName name="a088e">#REF!</definedName>
    <definedName name="a088p">#REF!</definedName>
    <definedName name="a089e">#REF!</definedName>
    <definedName name="a089p">#REF!</definedName>
    <definedName name="a090101a">#REF!</definedName>
    <definedName name="a090151a">#REF!</definedName>
    <definedName name="a090201a">#REF!</definedName>
    <definedName name="a090251a">#REF!</definedName>
    <definedName name="a090301a">#REF!</definedName>
    <definedName name="a090351a">#REF!</definedName>
    <definedName name="a090401a">#REF!</definedName>
    <definedName name="a090451a">#REF!</definedName>
    <definedName name="a090501a">#REF!</definedName>
    <definedName name="a090551a">#REF!</definedName>
    <definedName name="a090601a">#REF!</definedName>
    <definedName name="a090651a">#REF!</definedName>
    <definedName name="a090701a">#REF!</definedName>
    <definedName name="a090751a">#REF!</definedName>
    <definedName name="a090801a">#REF!</definedName>
    <definedName name="a090851a">#REF!</definedName>
    <definedName name="a090901a">#REF!</definedName>
    <definedName name="a090951a">#REF!</definedName>
    <definedName name="a090e">#REF!</definedName>
    <definedName name="a090p">#REF!</definedName>
    <definedName name="a091001a">#REF!</definedName>
    <definedName name="a091051a">#REF!</definedName>
    <definedName name="a091101a">#REF!</definedName>
    <definedName name="a091151a">#REF!</definedName>
    <definedName name="a091201a">#REF!</definedName>
    <definedName name="a091251a">#REF!</definedName>
    <definedName name="a091301a">#REF!</definedName>
    <definedName name="a091351a">#REF!</definedName>
    <definedName name="a091e">#REF!</definedName>
    <definedName name="a091p">#REF!</definedName>
    <definedName name="a092e">#REF!</definedName>
    <definedName name="a092p">#REF!</definedName>
    <definedName name="a093e">#REF!</definedName>
    <definedName name="a093p">#REF!</definedName>
    <definedName name="a094e">#REF!</definedName>
    <definedName name="a094p">#REF!</definedName>
    <definedName name="a095e">#REF!</definedName>
    <definedName name="a095p">#REF!</definedName>
    <definedName name="a096100a">#REF!</definedName>
    <definedName name="a096200a">#REF!</definedName>
    <definedName name="a096300a">#REF!</definedName>
    <definedName name="a096400a">#REF!</definedName>
    <definedName name="a096e">#REF!</definedName>
    <definedName name="a096p">#REF!</definedName>
    <definedName name="a097e">#REF!</definedName>
    <definedName name="a097p">#REF!</definedName>
    <definedName name="a098e">#REF!</definedName>
    <definedName name="a098i">#REF!</definedName>
    <definedName name="a098p">#REF!</definedName>
    <definedName name="a099906a">#REF!</definedName>
    <definedName name="a099e">#REF!</definedName>
    <definedName name="a099p">#REF!</definedName>
    <definedName name="a100e">#REF!</definedName>
    <definedName name="a100i">#REF!</definedName>
    <definedName name="a100p">#REF!</definedName>
    <definedName name="a101e">#REF!</definedName>
    <definedName name="a101p">#REF!</definedName>
    <definedName name="a102e">#REF!</definedName>
    <definedName name="a102p">#REF!</definedName>
    <definedName name="a103e">#REF!</definedName>
    <definedName name="a103p">#REF!</definedName>
    <definedName name="a105e">#REF!</definedName>
    <definedName name="a105p">#REF!</definedName>
    <definedName name="a108e">#REF!</definedName>
    <definedName name="a108p">#REF!</definedName>
    <definedName name="a109e">#REF!</definedName>
    <definedName name="a109p">#REF!</definedName>
    <definedName name="a110001a">#REF!</definedName>
    <definedName name="a110002a">#REF!</definedName>
    <definedName name="a110501a">#REF!</definedName>
    <definedName name="a110502a">#REF!</definedName>
    <definedName name="a110e">#REF!</definedName>
    <definedName name="a110p">#REF!</definedName>
    <definedName name="a111100a">#REF!</definedName>
    <definedName name="a111101a">#REF!</definedName>
    <definedName name="a112001a">#REF!</definedName>
    <definedName name="a115001a">#REF!</definedName>
    <definedName name="a115002a">#REF!</definedName>
    <definedName name="a115501a">#REF!</definedName>
    <definedName name="a115551a">#REF!</definedName>
    <definedName name="a117001a">#REF!</definedName>
    <definedName name="a117002a">#REF!</definedName>
    <definedName name="a117003a">#REF!</definedName>
    <definedName name="a120001a">#REF!</definedName>
    <definedName name="a120002a">#REF!</definedName>
    <definedName name="a120004a">#REF!</definedName>
    <definedName name="a139002a">#REF!</definedName>
    <definedName name="a139003a">#REF!</definedName>
    <definedName name="a139052a">#REF!</definedName>
    <definedName name="a139053a">#REF!</definedName>
    <definedName name="a139102a">#REF!</definedName>
    <definedName name="a139152a">#REF!</definedName>
    <definedName name="a139501a">#REF!</definedName>
    <definedName name="a139502a">#REF!</definedName>
    <definedName name="a139551a">#REF!</definedName>
    <definedName name="a139552a">#REF!</definedName>
    <definedName name="a139601a">#REF!</definedName>
    <definedName name="a139602a">#REF!</definedName>
    <definedName name="a139702a">#REF!</definedName>
    <definedName name="a139752a">#REF!</definedName>
    <definedName name="a139802a">#REF!</definedName>
    <definedName name="a139852a">#REF!</definedName>
    <definedName name="a140101a">#REF!</definedName>
    <definedName name="a140201a">#REF!</definedName>
    <definedName name="a140301a">#REF!</definedName>
    <definedName name="a140401a">#REF!</definedName>
    <definedName name="a140701a">#REF!</definedName>
    <definedName name="a140751a">#REF!</definedName>
    <definedName name="a140801a">#REF!</definedName>
    <definedName name="a140851a">#REF!</definedName>
    <definedName name="a141001a">#REF!</definedName>
    <definedName name="a141051a">#REF!</definedName>
    <definedName name="a141201a">#REF!</definedName>
    <definedName name="a141251a">#REF!</definedName>
    <definedName name="a141501a">#REF!</definedName>
    <definedName name="a141551a">#REF!</definedName>
    <definedName name="a141801a">#REF!</definedName>
    <definedName name="a141851a">#REF!</definedName>
    <definedName name="a142201a">#REF!</definedName>
    <definedName name="a142251a">#REF!</definedName>
    <definedName name="a142300a">#REF!</definedName>
    <definedName name="a142350a">#REF!</definedName>
    <definedName name="a142400a">#REF!</definedName>
    <definedName name="a142450a">#REF!</definedName>
    <definedName name="a145001a">#REF!</definedName>
    <definedName name="a151210a">#REF!</definedName>
    <definedName name="a151260a">#REF!</definedName>
    <definedName name="a151510a">#REF!</definedName>
    <definedName name="a151560a">#REF!</definedName>
    <definedName name="a158001a">#REF!</definedName>
    <definedName name="a158002a">#REF!</definedName>
    <definedName name="a158003a">#REF!</definedName>
    <definedName name="a160301a">#REF!</definedName>
    <definedName name="a160351a">#REF!</definedName>
    <definedName name="a160401a">#REF!</definedName>
    <definedName name="a160451a">#REF!</definedName>
    <definedName name="a160601a">#REF!</definedName>
    <definedName name="a160651a">#REF!</definedName>
    <definedName name="a162001a">#REF!</definedName>
    <definedName name="a165300a">#REF!</definedName>
    <definedName name="a165350a">#REF!</definedName>
    <definedName name="a165400a">#REF!</definedName>
    <definedName name="a165450a">#REF!</definedName>
    <definedName name="a165600a">#REF!</definedName>
    <definedName name="a165650a">#REF!</definedName>
    <definedName name="a165700a">#REF!</definedName>
    <definedName name="a165750a">#REF!</definedName>
    <definedName name="a170000a">#REF!</definedName>
    <definedName name="a170050a">#REF!</definedName>
    <definedName name="a172000a">#REF!</definedName>
    <definedName name="a172001a">#REF!</definedName>
    <definedName name="a172002a">#REF!</definedName>
    <definedName name="a172050a">#REF!</definedName>
    <definedName name="a172051a">#REF!</definedName>
    <definedName name="a172052a">#REF!</definedName>
    <definedName name="a172501a">#REF!</definedName>
    <definedName name="a172551a">#REF!</definedName>
    <definedName name="a173000a">#REF!</definedName>
    <definedName name="a173001a">#REF!</definedName>
    <definedName name="a173002a">#REF!</definedName>
    <definedName name="a173050a">#REF!</definedName>
    <definedName name="a173051a">#REF!</definedName>
    <definedName name="a173052a">#REF!</definedName>
    <definedName name="a173501a">#REF!</definedName>
    <definedName name="a173502a">#REF!</definedName>
    <definedName name="a173551a">#REF!</definedName>
    <definedName name="a173552a">#REF!</definedName>
    <definedName name="a173901a">#REF!</definedName>
    <definedName name="a173951a">#REF!</definedName>
    <definedName name="a174001a">#REF!</definedName>
    <definedName name="a174051a">#REF!</definedName>
    <definedName name="a174101a">#REF!</definedName>
    <definedName name="a174151a">#REF!</definedName>
    <definedName name="a174501a">#REF!</definedName>
    <definedName name="a174551a">#REF!</definedName>
    <definedName name="a174601a">#REF!</definedName>
    <definedName name="a174651a">#REF!</definedName>
    <definedName name="a174701a">#REF!</definedName>
    <definedName name="a174751a">#REF!</definedName>
    <definedName name="a175101a">#REF!</definedName>
    <definedName name="a175151a">#REF!</definedName>
    <definedName name="a175201a">#REF!</definedName>
    <definedName name="a175251a">#REF!</definedName>
    <definedName name="a175301a">#REF!</definedName>
    <definedName name="a175351a">#REF!</definedName>
    <definedName name="a175501a">#REF!</definedName>
    <definedName name="a175551a">#REF!</definedName>
    <definedName name="a176001a">#REF!</definedName>
    <definedName name="a176051a">#REF!</definedName>
    <definedName name="a176501a">#REF!</definedName>
    <definedName name="a176551a">#REF!</definedName>
    <definedName name="a177001a">#REF!</definedName>
    <definedName name="a177051a">#REF!</definedName>
    <definedName name="a177501a">#REF!</definedName>
    <definedName name="a177551a">#REF!</definedName>
    <definedName name="a178001a">#REF!</definedName>
    <definedName name="a179001a">#REF!</definedName>
    <definedName name="a179002a">#REF!</definedName>
    <definedName name="a180001a">#REF!</definedName>
    <definedName name="a181001a">#REF!</definedName>
    <definedName name="a185001a">#REF!</definedName>
    <definedName name="a186001a">#REF!</definedName>
    <definedName name="a187001a">#REF!</definedName>
    <definedName name="a189001a">#REF!</definedName>
    <definedName name="a189101a">#REF!</definedName>
    <definedName name="a189201a">#REF!</definedName>
    <definedName name="a189301a">#REF!</definedName>
    <definedName name="a189401a">#REF!</definedName>
    <definedName name="a189451a">#REF!</definedName>
    <definedName name="a270200a">#REF!</definedName>
    <definedName name="a900100a">#REF!</definedName>
    <definedName name="a900200a">#REF!</definedName>
    <definedName name="a900300a">#REF!</definedName>
    <definedName name="a900400a">#REF!</definedName>
    <definedName name="a900500a">#REF!</definedName>
    <definedName name="aa" localSheetId="5" hidden="1">{"'EI 060 02'!$A$1:$K$59"}</definedName>
    <definedName name="aa" hidden="1">{"'EI 060 02'!$A$1:$K$59"}</definedName>
    <definedName name="aaaa" hidden="1">#REF!</definedName>
    <definedName name="aaaaa" localSheetId="5" hidden="1">{#N/A,#N/A,FALSE,"MO (2)"}</definedName>
    <definedName name="aaaaa" hidden="1">{#N/A,#N/A,FALSE,"MO (2)"}</definedName>
    <definedName name="ABR00">[3]Consultoria!#REF!</definedName>
    <definedName name="ABR00_3">[3]Consultoria!#REF!</definedName>
    <definedName name="ABR95_3">[3]Consultoria!#REF!</definedName>
    <definedName name="ABR96_3">[3]Consultoria!#REF!</definedName>
    <definedName name="ABR97_3">[3]Consultoria!#REF!</definedName>
    <definedName name="ABR98_3">[3]Consultoria!#REF!</definedName>
    <definedName name="ABR99_3">[3]Consultoria!#REF!</definedName>
    <definedName name="acl">#REF!</definedName>
    <definedName name="aço">#REF!</definedName>
    <definedName name="acost" localSheetId="5" hidden="1">{#N/A,#N/A,TRUE,"Serviços"}</definedName>
    <definedName name="acost" hidden="1">{#N/A,#N/A,TRUE,"Serviços"}</definedName>
    <definedName name="ad" localSheetId="5" hidden="1">{#N/A,#N/A,FALSE,"MO (2)"}</definedName>
    <definedName name="ad" hidden="1">{#N/A,#N/A,FALSE,"MO (2)"}</definedName>
    <definedName name="ade">#REF!</definedName>
    <definedName name="ADMINISTRATIVO">[17]PRECORC.XLS!#REF!</definedName>
    <definedName name="ADRI">#REF!</definedName>
    <definedName name="ADRI1">#REF!</definedName>
    <definedName name="adtimp">#REF!</definedName>
    <definedName name="AEREA">[17]PRECORC.XLS!#REF!</definedName>
    <definedName name="afi">#REF!</definedName>
    <definedName name="afp">#REF!</definedName>
    <definedName name="AGO95_3">[3]Consultoria!#REF!</definedName>
    <definedName name="AGO96_3">[3]Consultoria!#REF!</definedName>
    <definedName name="AGO97_3">[3]Consultoria!#REF!</definedName>
    <definedName name="AGO98_3">[3]Consultoria!#REF!</definedName>
    <definedName name="AGO99_3">[3]Consultoria!#REF!</definedName>
    <definedName name="AGORA" localSheetId="5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AGORA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AGORA2" localSheetId="5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AGORA2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agr">#REF!</definedName>
    <definedName name="AGREGADO">#REF!</definedName>
    <definedName name="ALAG2007" localSheetId="5">#REF!</definedName>
    <definedName name="ALAG2007">[8]VALES!$D$2</definedName>
    <definedName name="ALAG2008" localSheetId="5">#REF!</definedName>
    <definedName name="ALAG2008">[8]VALES!$E$2</definedName>
    <definedName name="ALAG2009" localSheetId="5">#REF!</definedName>
    <definedName name="ALAG2009">[8]VALES!$F$2</definedName>
    <definedName name="ALAG2010" localSheetId="5">#REF!</definedName>
    <definedName name="ALAG2010">[8]VALES!$G$2</definedName>
    <definedName name="alex" localSheetId="5" hidden="1">{#N/A,#N/A,FALSE,"MO (2)"}</definedName>
    <definedName name="alex" hidden="1">{#N/A,#N/A,FALSE,"MO (2)"}</definedName>
    <definedName name="alex_1" localSheetId="5" hidden="1">{#N/A,#N/A,FALSE,"MO (2)"}</definedName>
    <definedName name="alex_1" hidden="1">{#N/A,#N/A,FALSE,"MO (2)"}</definedName>
    <definedName name="ALTA">'[18]PRO-08'!#REF!</definedName>
    <definedName name="am" localSheetId="5" hidden="1">{#N/A,#N/A,FALSE,"MO (2)"}</definedName>
    <definedName name="am" hidden="1">{#N/A,#N/A,FALSE,"MO (2)"}</definedName>
    <definedName name="am01m">#REF!</definedName>
    <definedName name="am01p">#REF!</definedName>
    <definedName name="am02m">#REF!</definedName>
    <definedName name="am02p">#REF!</definedName>
    <definedName name="am03m">#REF!</definedName>
    <definedName name="am03p">#REF!</definedName>
    <definedName name="am04m">#REF!</definedName>
    <definedName name="am04p">#REF!</definedName>
    <definedName name="am05m">#REF!</definedName>
    <definedName name="am05p">#REF!</definedName>
    <definedName name="am06m">#REF!</definedName>
    <definedName name="am06p">#REF!</definedName>
    <definedName name="am07m">#REF!</definedName>
    <definedName name="am07p">#REF!</definedName>
    <definedName name="am08m">#REF!</definedName>
    <definedName name="am08p">#REF!</definedName>
    <definedName name="am09m">#REF!</definedName>
    <definedName name="am09p">#REF!</definedName>
    <definedName name="am10m">#REF!</definedName>
    <definedName name="am10p">#REF!</definedName>
    <definedName name="am11m">#REF!</definedName>
    <definedName name="am11p">#REF!</definedName>
    <definedName name="am12m">#REF!</definedName>
    <definedName name="am12p">#REF!</definedName>
    <definedName name="am19m">#REF!</definedName>
    <definedName name="am19p">#REF!</definedName>
    <definedName name="am20m">#REF!</definedName>
    <definedName name="am20p">#REF!</definedName>
    <definedName name="am25m">#REF!</definedName>
    <definedName name="am25p">#REF!</definedName>
    <definedName name="am26m">#REF!</definedName>
    <definedName name="am26p">#REF!</definedName>
    <definedName name="am27m">#REF!</definedName>
    <definedName name="am27p">#REF!</definedName>
    <definedName name="am28m">#REF!</definedName>
    <definedName name="am28p">#REF!</definedName>
    <definedName name="am29m">#REF!</definedName>
    <definedName name="am29p">#REF!</definedName>
    <definedName name="am30m">#REF!</definedName>
    <definedName name="am30p">#REF!</definedName>
    <definedName name="am35m">#REF!</definedName>
    <definedName name="am35p">#REF!</definedName>
    <definedName name="am36m">#REF!</definedName>
    <definedName name="am36p">#REF!</definedName>
    <definedName name="am37m">#REF!</definedName>
    <definedName name="am37p">#REF!</definedName>
    <definedName name="amc">#REF!</definedName>
    <definedName name="amd">#REF!</definedName>
    <definedName name="ame">#REF!</definedName>
    <definedName name="amm">#REF!</definedName>
    <definedName name="AmorEscri">[19]EquiA!#REF!</definedName>
    <definedName name="AmorEscri_1">[19]EquiA!#REF!</definedName>
    <definedName name="AmorEscri_1_4">[19]EquiA!#REF!</definedName>
    <definedName name="AmorEscri_4">[19]EquiA!#REF!</definedName>
    <definedName name="AmorEscri_6">[19]EquiA!#REF!</definedName>
    <definedName name="AmorEscri_6_4">[19]EquiA!#REF!</definedName>
    <definedName name="AmorVei">[19]EquiA!#REF!</definedName>
    <definedName name="AmorVei_1">[19]EquiA!#REF!</definedName>
    <definedName name="AmorVei_1_4">[19]EquiA!#REF!</definedName>
    <definedName name="AmorVei_4">[19]EquiA!#REF!</definedName>
    <definedName name="AmorVei_6">[19]EquiA!#REF!</definedName>
    <definedName name="AmorVei_6_4">[19]EquiA!#REF!</definedName>
    <definedName name="anb">#REF!</definedName>
    <definedName name="anscount" hidden="1">3</definedName>
    <definedName name="ant" localSheetId="5" hidden="1">{#N/A,#N/A,FALSE,"MO (2)"}</definedName>
    <definedName name="ant" hidden="1">{#N/A,#N/A,FALSE,"MO (2)"}</definedName>
    <definedName name="ant_1" localSheetId="5" hidden="1">{#N/A,#N/A,FALSE,"MO (2)"}</definedName>
    <definedName name="ant_1" hidden="1">{#N/A,#N/A,FALSE,"MO (2)"}</definedName>
    <definedName name="apc">#REF!</definedName>
    <definedName name="apc_8">NA()</definedName>
    <definedName name="apmfs">#REF!</definedName>
    <definedName name="are">#REF!</definedName>
    <definedName name="area_base">#REF!</definedName>
    <definedName name="_xlnm.Extract">#REF!</definedName>
    <definedName name="_xlnm.Print_Area" localSheetId="5">'CRO1_Ins-Pro'!$A$1:$O$12</definedName>
    <definedName name="_xlnm.Print_Area" localSheetId="0">PFP!$A$1:$K$30</definedName>
    <definedName name="_xlnm.Print_Area">#REF!</definedName>
    <definedName name="Área_impressão_IM">#REF!</definedName>
    <definedName name="AREA_IMPRI">#REF!</definedName>
    <definedName name="area_sub_base">#REF!</definedName>
    <definedName name="AREC">[1]DADOS!$C$15</definedName>
    <definedName name="AREIA">[1]DADOS!$C$10</definedName>
    <definedName name="AREIACS">[1]DADOS!$C$11</definedName>
    <definedName name="areianpav">[20]OAC_NPAV!$N$2</definedName>
    <definedName name="ARL1C">[2]MB!#REF!</definedName>
    <definedName name="ARM1C">[2]MB!#REF!</definedName>
    <definedName name="asasa" localSheetId="5" hidden="1">{#N/A,#N/A,FALSE,"MO (2)"}</definedName>
    <definedName name="asasa" hidden="1">{#N/A,#N/A,FALSE,"MO (2)"}</definedName>
    <definedName name="ASDFG" localSheetId="5" hidden="1">{#N/A,#N/A,TRUE,"Serviços"}</definedName>
    <definedName name="ASDFG" hidden="1">{#N/A,#N/A,TRUE,"Serviços"}</definedName>
    <definedName name="asdfghqefha" localSheetId="5" hidden="1">{#N/A,#N/A,FALSE,"MO (2)"}</definedName>
    <definedName name="asdfghqefha" hidden="1">{#N/A,#N/A,FALSE,"MO (2)"}</definedName>
    <definedName name="Asf">#REF!</definedName>
    <definedName name="ASFGG" localSheetId="5" hidden="1">{#N/A,#N/A,TRUE,"Serviços"}</definedName>
    <definedName name="ASFGG" hidden="1">{#N/A,#N/A,TRUE,"Serviços"}</definedName>
    <definedName name="asss" localSheetId="5" hidden="1">{#N/A,#N/A,TRUE,"Serviços"}</definedName>
    <definedName name="asss" hidden="1">{#N/A,#N/A,TRUE,"Serviços"}</definedName>
    <definedName name="AUTOMOVEL">#REF!</definedName>
    <definedName name="aux">#REF!</definedName>
    <definedName name="AUXILIAR">[17]PRECORC.XLS!#REF!</definedName>
    <definedName name="azul">#REF!</definedName>
    <definedName name="AZULSINAL">#REF!</definedName>
    <definedName name="B">#REF!</definedName>
    <definedName name="B320I">#REF!</definedName>
    <definedName name="B320P">#REF!</definedName>
    <definedName name="B500I">#REF!</definedName>
    <definedName name="B500P">#REF!</definedName>
    <definedName name="bacia16">#REF!</definedName>
    <definedName name="_xlnm.Database" localSheetId="5">#REF!</definedName>
    <definedName name="_xlnm.Database">#REF!</definedName>
    <definedName name="base">[3]Consultoria!#REF!</definedName>
    <definedName name="base_3">[3]Consultoria!#REF!</definedName>
    <definedName name="batista" localSheetId="5" hidden="1">{#N/A,#N/A,FALSE,"SS 1";#N/A,#N/A,FALSE,"SS 2";#N/A,#N/A,FALSE,"TER 1 (1)";#N/A,#N/A,FALSE,"TER 1 (2)";#N/A,#N/A,FALSE,"TER 2 ";#N/A,#N/A,FALSE,"TP  (1)";#N/A,#N/A,FALSE,"TP  (2)";#N/A,#N/A,FALSE,"CM BAR"}</definedName>
    <definedName name="batista" hidden="1">{#N/A,#N/A,FALSE,"SS 1";#N/A,#N/A,FALSE,"SS 2";#N/A,#N/A,FALSE,"TER 1 (1)";#N/A,#N/A,FALSE,"TER 1 (2)";#N/A,#N/A,FALSE,"TER 2 ";#N/A,#N/A,FALSE,"TP  (1)";#N/A,#N/A,FALSE,"TP  (2)";#N/A,#N/A,FALSE,"CM BAR"}</definedName>
    <definedName name="bbbb" localSheetId="5" hidden="1">{#N/A,#N/A,FALSE,"MO (2)"}</definedName>
    <definedName name="bbbb" hidden="1">{#N/A,#N/A,FALSE,"MO (2)"}</definedName>
    <definedName name="bbbb_1" localSheetId="5" hidden="1">{#N/A,#N/A,FALSE,"MO (2)"}</definedName>
    <definedName name="bbbb_1" hidden="1">{#N/A,#N/A,FALSE,"MO (2)"}</definedName>
    <definedName name="bbbbbbb" localSheetId="5" hidden="1">{#N/A,#N/A,FALSE,"MO (2)"}</definedName>
    <definedName name="bbbbbbb" hidden="1">{#N/A,#N/A,FALSE,"MO (2)"}</definedName>
    <definedName name="bcc10.10">#REF!</definedName>
    <definedName name="bcc10.20">#REF!</definedName>
    <definedName name="bcc10_10">#REF!</definedName>
    <definedName name="bcc10_20">#REF!</definedName>
    <definedName name="bcc4.5">#REF!</definedName>
    <definedName name="bcc4_5">#REF!</definedName>
    <definedName name="bcc5.10">#REF!</definedName>
    <definedName name="bcc5.15">#REF!</definedName>
    <definedName name="bcc5.20">#REF!</definedName>
    <definedName name="bcc5.5">#REF!</definedName>
    <definedName name="bcc5_10">#REF!</definedName>
    <definedName name="bcc5_15">#REF!</definedName>
    <definedName name="bcc5_20">#REF!</definedName>
    <definedName name="bcc5_5">#REF!</definedName>
    <definedName name="bcc6.10">#REF!</definedName>
    <definedName name="bcc6.15">#REF!</definedName>
    <definedName name="bcc6.20">#REF!</definedName>
    <definedName name="bcc6.5">#REF!</definedName>
    <definedName name="bcc6_10">#REF!</definedName>
    <definedName name="bcc6_15">#REF!</definedName>
    <definedName name="bcc6_20">#REF!</definedName>
    <definedName name="bcc6_5">#REF!</definedName>
    <definedName name="bcc8.10">#REF!</definedName>
    <definedName name="bcc8.15">#REF!</definedName>
    <definedName name="bcc8.20">#REF!</definedName>
    <definedName name="bcc8.5">#REF!</definedName>
    <definedName name="bcc8_10">#REF!</definedName>
    <definedName name="bcc8_15">#REF!</definedName>
    <definedName name="bcc8_20">#REF!</definedName>
    <definedName name="bcc8_5">#REF!</definedName>
    <definedName name="bcf">#REF!</definedName>
    <definedName name="bcp">#REF!</definedName>
    <definedName name="BDI">#REF!</definedName>
    <definedName name="BDIE">[21]Insumos!$D$5</definedName>
    <definedName name="BDIM">#REF!</definedName>
    <definedName name="BDIS">#REF!</definedName>
    <definedName name="bet">#REF!</definedName>
    <definedName name="BETUME">[17]PRECORC.XLS!#REF!</definedName>
    <definedName name="biro">[19]PessA!#REF!</definedName>
    <definedName name="biro_1">[19]PessA!#REF!</definedName>
    <definedName name="biro_1_4">[19]PessA!#REF!</definedName>
    <definedName name="biro_4">[19]PessA!#REF!</definedName>
    <definedName name="biro_6">[19]PessA!#REF!</definedName>
    <definedName name="biro_6_4">[19]PessA!#REF!</definedName>
    <definedName name="Bloco" hidden="1">#REF!</definedName>
    <definedName name="Bloco2" hidden="1">#REF!</definedName>
    <definedName name="bomp2">#REF!</definedName>
    <definedName name="BPF">#REF!</definedName>
    <definedName name="BRITA">[1]DADOS!$C$12</definedName>
    <definedName name="britanpav">[20]OAC_NPAV!$N$3</definedName>
    <definedName name="BuiltIn_Print_Titles">#REF!</definedName>
    <definedName name="Ç" localSheetId="5" hidden="1">{#N/A,#N/A,FALSE,"MO (2)"}</definedName>
    <definedName name="Ç" hidden="1">{#N/A,#N/A,FALSE,"MO (2)"}</definedName>
    <definedName name="CA">'[22]Composição auxiliar'!$A$1:$M$65536</definedName>
    <definedName name="CA15I">#REF!</definedName>
    <definedName name="CA15P">#REF!</definedName>
    <definedName name="CA25I">#REF!</definedName>
    <definedName name="CA25P">#REF!</definedName>
    <definedName name="CAB_ATERRO">#REF!</definedName>
    <definedName name="cab_cortes">#REF!</definedName>
    <definedName name="cab_dmt">#REF!</definedName>
    <definedName name="cab_limpeza">#REF!</definedName>
    <definedName name="CAB_PLANO">#REF!</definedName>
    <definedName name="cab_pmf">#REF!</definedName>
    <definedName name="caba1_0">#REF!</definedName>
    <definedName name="caba1_0_8">NA()</definedName>
    <definedName name="caba4">#REF!</definedName>
    <definedName name="caba4_8">NA()</definedName>
    <definedName name="CABEÇA">#REF!</definedName>
    <definedName name="cabmeio">#REF!</definedName>
    <definedName name="cadeira" localSheetId="5" hidden="1">{#N/A,#N/A,TRUE,"Serviços"}</definedName>
    <definedName name="cadeira" hidden="1">{#N/A,#N/A,TRUE,"Serviços"}</definedName>
    <definedName name="CadIns" hidden="1">#REF!</definedName>
    <definedName name="CadSrv" hidden="1">#REF!</definedName>
    <definedName name="CAIB">[1]DADOS!$C$19</definedName>
    <definedName name="caixa">'[23]RESUMO-DVOP'!$C$36</definedName>
    <definedName name="CAL">[1]DADOS!$C$24</definedName>
    <definedName name="calpi">#REF!</definedName>
    <definedName name="camp">#REF!</definedName>
    <definedName name="Canais_Principais">'[24]DADOS DE ENTRADA'!$I$5:$I$75</definedName>
    <definedName name="cap">[23]RELATÓRIO!$U$31</definedName>
    <definedName name="CAP_20">#REF!</definedName>
    <definedName name="CAPA" localSheetId="5" hidden="1">{#N/A,#N/A,TRUE,"Serviços"}</definedName>
    <definedName name="CAPA" hidden="1">{#N/A,#N/A,TRUE,"Serviços"}</definedName>
    <definedName name="capa1" localSheetId="5" hidden="1">{#N/A,#N/A,TRUE,"Serviços"}</definedName>
    <definedName name="capa1" hidden="1">{#N/A,#N/A,TRUE,"Serviços"}</definedName>
    <definedName name="capa11" localSheetId="5" hidden="1">{#N/A,#N/A,TRUE,"Serviços"}</definedName>
    <definedName name="capa11" hidden="1">{#N/A,#N/A,TRUE,"Serviços"}</definedName>
    <definedName name="capa2" localSheetId="5" hidden="1">{#N/A,#N/A,TRUE,"Serviços"}</definedName>
    <definedName name="capa2" hidden="1">{#N/A,#N/A,TRUE,"Serviços"}</definedName>
    <definedName name="capa22" localSheetId="5" hidden="1">{#N/A,#N/A,TRUE,"Serviços"}</definedName>
    <definedName name="capa22" hidden="1">{#N/A,#N/A,TRUE,"Serviços"}</definedName>
    <definedName name="CAPAA" localSheetId="5" hidden="1">{#N/A,#N/A,TRUE,"Serviços"}</definedName>
    <definedName name="CAPAA" hidden="1">{#N/A,#N/A,TRUE,"Serviços"}</definedName>
    <definedName name="CARLA" localSheetId="5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CARLA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CB10I">#REF!</definedName>
    <definedName name="CB10P">#REF!</definedName>
    <definedName name="CB4I">#REF!</definedName>
    <definedName name="CB4P">#REF!</definedName>
    <definedName name="CB6.5I">#REF!</definedName>
    <definedName name="CB6.5P">#REF!</definedName>
    <definedName name="CB6_5I">#REF!</definedName>
    <definedName name="CB6_5P">#REF!</definedName>
    <definedName name="CB6I">#REF!</definedName>
    <definedName name="CB6P">#REF!</definedName>
    <definedName name="cbas">#REF!</definedName>
    <definedName name="CBUQ">#REF!</definedName>
    <definedName name="CCARR">[2]SERVIÇOS!#REF!</definedName>
    <definedName name="cch" hidden="1">#N/A</definedName>
    <definedName name="ccp">#REF!</definedName>
    <definedName name="CDF">[2]SERVIÇOS!#REF!</definedName>
    <definedName name="CDP">[2]SERVIÇOS!#REF!</definedName>
    <definedName name="CdQtEqA" hidden="1">2</definedName>
    <definedName name="CdQtEqP" hidden="1">2</definedName>
    <definedName name="CdQtMoA" hidden="1">2</definedName>
    <definedName name="CdQtMoP" hidden="1">2</definedName>
    <definedName name="CdQtMpA" hidden="1">5</definedName>
    <definedName name="CdQtMpP" hidden="1">5</definedName>
    <definedName name="CdQtTrA" hidden="1">2</definedName>
    <definedName name="CdQtTrP" hidden="1">2</definedName>
    <definedName name="cds">#REF!</definedName>
    <definedName name="cec20x20">#REF!</definedName>
    <definedName name="cer1_2">#REF!</definedName>
    <definedName name="chaf">#REF!</definedName>
    <definedName name="Chave" hidden="1">#REF!</definedName>
    <definedName name="Chave1" hidden="1">#REF!</definedName>
    <definedName name="cib">#REF!</definedName>
    <definedName name="CIM" localSheetId="5">[1]DADOS!$C$14</definedName>
    <definedName name="Cim">#REF!</definedName>
    <definedName name="cim_5">#REF!</definedName>
    <definedName name="Cimento">#REF!</definedName>
    <definedName name="cimnpav">[20]OAC_NPAV!$N$5</definedName>
    <definedName name="cimpav">[20]OAC_PAV!$N$5</definedName>
    <definedName name="çl">#REF!</definedName>
    <definedName name="Clas" hidden="1">MAX(LEN(#REF!))</definedName>
    <definedName name="Clas_1" hidden="1">MAX(LEN(#REF!))</definedName>
    <definedName name="Cliente" hidden="1">""</definedName>
    <definedName name="clp">#REF!</definedName>
    <definedName name="clr1_2">#REF!</definedName>
    <definedName name="Cls" hidden="1">#N/A</definedName>
    <definedName name="CM_30">#REF!</definedName>
    <definedName name="CM9I">#REF!</definedName>
    <definedName name="CM9P">#REF!</definedName>
    <definedName name="Cod" hidden="1">#REF!</definedName>
    <definedName name="Codigo" hidden="1">#REF!</definedName>
    <definedName name="COEF">#REF!</definedName>
    <definedName name="Colchão">#REF!</definedName>
    <definedName name="Coluna" hidden="1">#REF!</definedName>
    <definedName name="Comp" hidden="1">#REF!</definedName>
    <definedName name="compor">#REF!</definedName>
    <definedName name="CONCRETO">[17]PRECORC.XLS!#REF!</definedName>
    <definedName name="COTACAO" localSheetId="5" hidden="1">{#N/A,#N/A,TRUE,"Serviços"}</definedName>
    <definedName name="COTACAO" hidden="1">{#N/A,#N/A,TRUE,"Serviços"}</definedName>
    <definedName name="cp.100">'[25]Compactação 100% PN'!$J$499</definedName>
    <definedName name="cp.95">'[25]Compactação 95% PN'!$J$477</definedName>
    <definedName name="CPA">#REF!</definedName>
    <definedName name="CPAF">#REF!</definedName>
    <definedName name="CpuAux" hidden="1">#REF!</definedName>
    <definedName name="CPUs" hidden="1">#REF!</definedName>
    <definedName name="CRIT" hidden="1">#REF!</definedName>
    <definedName name="_xlnm.Criteria" localSheetId="5" hidden="1">#REF!</definedName>
    <definedName name="_xlnm.Criteria">[26]BDI!$G$10:$G$15</definedName>
    <definedName name="Cron" localSheetId="5" hidden="1">{#N/A,#N/A,FALSE,"MO (2)"}</definedName>
    <definedName name="Cron" hidden="1">{#N/A,#N/A,FALSE,"MO (2)"}</definedName>
    <definedName name="Cron_1" localSheetId="5" hidden="1">{#N/A,#N/A,FALSE,"MO (2)"}</definedName>
    <definedName name="Cron_1" hidden="1">{#N/A,#N/A,FALSE,"MO (2)"}</definedName>
    <definedName name="crono">'[27]Orç. Total'!$F$9</definedName>
    <definedName name="cronograma" localSheetId="5" hidden="1">{#N/A,#N/A,TRUE,"Plan1"}</definedName>
    <definedName name="cronograma" hidden="1">{#N/A,#N/A,TRUE,"Plan1"}</definedName>
    <definedName name="cs">[2]SERVIÇOS!#REF!</definedName>
    <definedName name="CSA">[28]SERVIÇOS!#REF!</definedName>
    <definedName name="CST">[2]SERVIÇOS!#REF!</definedName>
    <definedName name="ctfa4">#REF!</definedName>
    <definedName name="ctpvc">#REF!</definedName>
    <definedName name="cu" localSheetId="5" hidden="1">{#N/A,#N/A,TRUE,"Serviços"}</definedName>
    <definedName name="cu" hidden="1">{#N/A,#N/A,TRUE,"Serviços"}</definedName>
    <definedName name="cumeeira">#REF!</definedName>
    <definedName name="cumeira">#REF!</definedName>
    <definedName name="Cun" localSheetId="5" hidden="1">VLOOKUP(#REF!,rec,5,0)</definedName>
    <definedName name="Cun" hidden="1">VLOOKUP(#REF!,rec,5,0)</definedName>
    <definedName name="CunEq" localSheetId="5" hidden="1">SUM(IF(#REF! =#REF!,(#REF!)*(#REF!="EQ")))</definedName>
    <definedName name="CunEq" hidden="1">SUM(IF(#REF! =#REF!,(#REF!)*(#REF!="EQ")))</definedName>
    <definedName name="CunEq_1" localSheetId="5" hidden="1">SUM(IF(#REF! =#REF!,(#REF!)*(#REF!="EQ")))</definedName>
    <definedName name="CunEq_1" hidden="1">SUM(IF(#REF! =#REF!,(#REF!)*(#REF!="EQ")))</definedName>
    <definedName name="CunMo" localSheetId="5" hidden="1">SUM(IF(#REF! =#REF!,(#REF!)*(#REF!="MO")))</definedName>
    <definedName name="CunMo" hidden="1">SUM(IF(#REF! =#REF!,(#REF!)*(#REF!="MO")))</definedName>
    <definedName name="CunMo_1" localSheetId="5" hidden="1">SUM(IF(#REF! =#REF!,(#REF!)*(#REF!="MO")))</definedName>
    <definedName name="CunMo_1" hidden="1">SUM(IF(#REF! =#REF!,(#REF!)*(#REF!="MO")))</definedName>
    <definedName name="CunMp" localSheetId="5" hidden="1">SUM(IF(#REF! =#REF!,(#REF!)*(#REF!="MP")))</definedName>
    <definedName name="CunMp" hidden="1">SUM(IF(#REF! =#REF!,(#REF!)*(#REF!="MP")))</definedName>
    <definedName name="CunMp_1" localSheetId="5" hidden="1">SUM(IF(#REF! =#REF!,(#REF!)*(#REF!="MP")))</definedName>
    <definedName name="CunMp_1" hidden="1">SUM(IF(#REF! =#REF!,(#REF!)*(#REF!="MP")))</definedName>
    <definedName name="cx.01">[29]Aterro!#REF!</definedName>
    <definedName name="cx_coletora">#REF!</definedName>
    <definedName name="cxp4x2">#REF!</definedName>
    <definedName name="d">#REF!</definedName>
    <definedName name="d.1000">#REF!</definedName>
    <definedName name="d.1200">#REF!</definedName>
    <definedName name="d.200">#REF!</definedName>
    <definedName name="d.400">#REF!</definedName>
    <definedName name="d.50">#REF!</definedName>
    <definedName name="d.600">#REF!</definedName>
    <definedName name="d.800">#REF!</definedName>
    <definedName name="D6I">#REF!</definedName>
    <definedName name="D6P">#REF!</definedName>
    <definedName name="D8I">#REF!</definedName>
    <definedName name="D8P">#REF!</definedName>
    <definedName name="DADOS">[17]PRECORC.XLS!#REF!</definedName>
    <definedName name="DAER1" localSheetId="5" hidden="1">{#N/A,#N/A,TRUE,"Serviços"}</definedName>
    <definedName name="DAER1" hidden="1">{#N/A,#N/A,TRUE,"Serviços"}</definedName>
    <definedName name="DAER11" localSheetId="5" hidden="1">{#N/A,#N/A,TRUE,"Serviços"}</definedName>
    <definedName name="DAER11" hidden="1">{#N/A,#N/A,TRUE,"Serviços"}</definedName>
    <definedName name="dasd">#REF!</definedName>
    <definedName name="DAT">NA()</definedName>
    <definedName name="DAT_8">NA()</definedName>
    <definedName name="Data">'[30]Desmat 0,15'!$C$4</definedName>
    <definedName name="Data_Final">#REF!</definedName>
    <definedName name="Data_Início">#REF!</definedName>
    <definedName name="Database">#REF!</definedName>
    <definedName name="ddere" localSheetId="5" hidden="1">{#N/A,#N/A,FALSE,"MO (2)"}</definedName>
    <definedName name="ddere" hidden="1">{#N/A,#N/A,FALSE,"MO (2)"}</definedName>
    <definedName name="ddlc">#REF!</definedName>
    <definedName name="de" localSheetId="5">#REF!</definedName>
    <definedName name="de">#REF!</definedName>
    <definedName name="deb" hidden="1">#REF!</definedName>
    <definedName name="defensas" hidden="1">#REF!</definedName>
    <definedName name="dele">#REF!</definedName>
    <definedName name="densidade_cap">#REF!</definedName>
    <definedName name="DescAux" hidden="1">#N/A</definedName>
    <definedName name="descida1">#REF!</definedName>
    <definedName name="descida2">#REF!</definedName>
    <definedName name="DESM">[1]DADOS!$C$22</definedName>
    <definedName name="DespGer">[19]Tel!#REF!</definedName>
    <definedName name="DespGer_1">[19]Tel!#REF!</definedName>
    <definedName name="DespGer_1_4">[19]Tel!#REF!</definedName>
    <definedName name="DespGer_4">[19]Tel!#REF!</definedName>
    <definedName name="DespGer_6">[19]Tel!#REF!</definedName>
    <definedName name="DespGer_6_4">[19]Tel!#REF!</definedName>
    <definedName name="Dez" localSheetId="5">{"dez","vinte","trinta","quarenta","cinquenta","sessenta","setenta","oitenta","noventa"}</definedName>
    <definedName name="Dez">{"dez","vinte","trinta","quarenta","cinquenta","sessenta","setenta","oitenta","noventa"}</definedName>
    <definedName name="DEZ94_3">[3]Consultoria!#REF!</definedName>
    <definedName name="DEZ95_3">[3]Consultoria!#REF!</definedName>
    <definedName name="DEZ96_3">[3]Consultoria!#REF!</definedName>
    <definedName name="DEZ97_3">[3]Consultoria!#REF!</definedName>
    <definedName name="DEZ98_3">[3]Consultoria!#REF!</definedName>
    <definedName name="DEZ99_3">[3]Consultoria!#REF!</definedName>
    <definedName name="dfdfdfd" localSheetId="5" hidden="1">{#N/A,#N/A,FALSE,"MO (2)"}</definedName>
    <definedName name="dfdfdfd" hidden="1">{#N/A,#N/A,FALSE,"MO (2)"}</definedName>
    <definedName name="dfgs" localSheetId="5" hidden="1">{#N/A,#N/A,TRUE,"Serviços"}</definedName>
    <definedName name="dfgs" hidden="1">{#N/A,#N/A,TRUE,"Serviços"}</definedName>
    <definedName name="dfgss" localSheetId="5" hidden="1">{#N/A,#N/A,TRUE,"Serviços"}</definedName>
    <definedName name="dfgss" hidden="1">{#N/A,#N/A,TRUE,"Serviços"}</definedName>
    <definedName name="DGA">'[18]PRO-08'!#REF!</definedName>
    <definedName name="DGF" localSheetId="5" hidden="1">{#N/A,#N/A,FALSE,"MO (2)"}</definedName>
    <definedName name="DGF" hidden="1">{#N/A,#N/A,FALSE,"MO (2)"}</definedName>
    <definedName name="DGF_1" localSheetId="5" hidden="1">{#N/A,#N/A,FALSE,"MO (2)"}</definedName>
    <definedName name="DGF_1" hidden="1">{#N/A,#N/A,FALSE,"MO (2)"}</definedName>
    <definedName name="DIA">[2]INVENTÁRIO!$B$9</definedName>
    <definedName name="diária">[17]PRECORC.XLS!#REF!</definedName>
    <definedName name="DIARIAS">[17]PRECORC.XLS!#REF!</definedName>
    <definedName name="DIE">#REF!</definedName>
    <definedName name="DIF">#REF!</definedName>
    <definedName name="DIF_2">#REF!</definedName>
    <definedName name="DistMed">[19]CombLub!#REF!</definedName>
    <definedName name="DistMed_1">[19]CombLub!#REF!</definedName>
    <definedName name="DistMed_1_4">[19]CombLub!#REF!</definedName>
    <definedName name="DistMed_4">[19]CombLub!#REF!</definedName>
    <definedName name="DistMed_6">[19]CombLub!#REF!</definedName>
    <definedName name="DistMed_6_4">[19]CombLub!#REF!</definedName>
    <definedName name="DistMedMP">[19]CombLub!#REF!</definedName>
    <definedName name="DistMedMP_1">[19]CombLub!#REF!</definedName>
    <definedName name="DistMedMP_1_4">[19]CombLub!#REF!</definedName>
    <definedName name="DistMedMP_4">[19]CombLub!#REF!</definedName>
    <definedName name="DistMedMP_6">[19]CombLub!#REF!</definedName>
    <definedName name="DistMedMP_6_4">[19]CombLub!#REF!</definedName>
    <definedName name="DKM">#REF!</definedName>
    <definedName name="DMT_0_50">#REF!</definedName>
    <definedName name="dmt_1000">#REF!</definedName>
    <definedName name="dmt_1200">#REF!</definedName>
    <definedName name="dmt_1400">#REF!</definedName>
    <definedName name="dmt_200">#REF!</definedName>
    <definedName name="DMT_200_400">#REF!</definedName>
    <definedName name="dmt_400">#REF!</definedName>
    <definedName name="DMT_400_600">#REF!</definedName>
    <definedName name="dmt_50">#REF!</definedName>
    <definedName name="DMT_50_200">#REF!</definedName>
    <definedName name="dmt_600">#REF!</definedName>
    <definedName name="dmt_800">#REF!</definedName>
    <definedName name="DMT_CM30_NP">'[31]Quadro DMT'!$H$12</definedName>
    <definedName name="DMT_CM30_P">'[31]Quadro DMT'!$I$12</definedName>
    <definedName name="DMT_RR2C_NP">'[31]Quadro DMT'!$H$14</definedName>
    <definedName name="DMT_RR2C_P">'[31]Quadro DMT'!$I$14</definedName>
    <definedName name="DRE">#REF!</definedName>
    <definedName name="DRENA">#REF!</definedName>
    <definedName name="Drena2">#REF!</definedName>
    <definedName name="DRI">#REF!</definedName>
    <definedName name="dsad">#REF!</definedName>
    <definedName name="Dsc" hidden="1">#N/A</definedName>
    <definedName name="E">#REF!</definedName>
    <definedName name="e001e">#REF!</definedName>
    <definedName name="e001i">#REF!</definedName>
    <definedName name="e001p">#REF!</definedName>
    <definedName name="e002e">#REF!</definedName>
    <definedName name="e002i">#REF!</definedName>
    <definedName name="e002p">#REF!</definedName>
    <definedName name="e003e">#REF!</definedName>
    <definedName name="e003i">#REF!</definedName>
    <definedName name="e003p">#REF!</definedName>
    <definedName name="e005e">#REF!</definedName>
    <definedName name="e005i">#REF!</definedName>
    <definedName name="e005p">#REF!</definedName>
    <definedName name="e006e">#REF!</definedName>
    <definedName name="e006i">#REF!</definedName>
    <definedName name="e006p">#REF!</definedName>
    <definedName name="e007e">#REF!</definedName>
    <definedName name="e007i">#REF!</definedName>
    <definedName name="e007p">#REF!</definedName>
    <definedName name="e009e">#REF!</definedName>
    <definedName name="e009i">#REF!</definedName>
    <definedName name="e009p">#REF!</definedName>
    <definedName name="e010e">#REF!</definedName>
    <definedName name="e010i">#REF!</definedName>
    <definedName name="e010p">#REF!</definedName>
    <definedName name="e011e">#REF!</definedName>
    <definedName name="e011i">#REF!</definedName>
    <definedName name="e011p">#REF!</definedName>
    <definedName name="e013e">#REF!</definedName>
    <definedName name="e013i">#REF!</definedName>
    <definedName name="e013p">#REF!</definedName>
    <definedName name="e014e">#REF!</definedName>
    <definedName name="e014i">#REF!</definedName>
    <definedName name="e014p">#REF!</definedName>
    <definedName name="e015e">#REF!</definedName>
    <definedName name="e015i">#REF!</definedName>
    <definedName name="e015p">#REF!</definedName>
    <definedName name="e016e">#REF!</definedName>
    <definedName name="e016i">#REF!</definedName>
    <definedName name="e016p">#REF!</definedName>
    <definedName name="e055e">#REF!</definedName>
    <definedName name="e055i">#REF!</definedName>
    <definedName name="e055p">#REF!</definedName>
    <definedName name="e056e">#REF!</definedName>
    <definedName name="e056i">#REF!</definedName>
    <definedName name="e056p">#REF!</definedName>
    <definedName name="e062e">#REF!</definedName>
    <definedName name="e062i">#REF!</definedName>
    <definedName name="e062p">#REF!</definedName>
    <definedName name="e063e">#REF!</definedName>
    <definedName name="e063i">#REF!</definedName>
    <definedName name="e063p">#REF!</definedName>
    <definedName name="e065e">#REF!</definedName>
    <definedName name="e065i">#REF!</definedName>
    <definedName name="e065p">#REF!</definedName>
    <definedName name="e066e">#REF!</definedName>
    <definedName name="e066i">#REF!</definedName>
    <definedName name="e066p">#REF!</definedName>
    <definedName name="e101e">#REF!</definedName>
    <definedName name="e101i">#REF!</definedName>
    <definedName name="e101p">#REF!</definedName>
    <definedName name="e102e">#REF!</definedName>
    <definedName name="e102i">#REF!</definedName>
    <definedName name="e102p">#REF!</definedName>
    <definedName name="e103e">#REF!</definedName>
    <definedName name="e103i">#REF!</definedName>
    <definedName name="e103p">#REF!</definedName>
    <definedName name="e104e">#REF!</definedName>
    <definedName name="e104i">#REF!</definedName>
    <definedName name="e104p">#REF!</definedName>
    <definedName name="e105e">#REF!</definedName>
    <definedName name="e105i">#REF!</definedName>
    <definedName name="e105p">#REF!</definedName>
    <definedName name="e106e">#REF!</definedName>
    <definedName name="e106i">#REF!</definedName>
    <definedName name="e106p">#REF!</definedName>
    <definedName name="e107e">#REF!</definedName>
    <definedName name="e107i">#REF!</definedName>
    <definedName name="e107p">#REF!</definedName>
    <definedName name="e108e">#REF!</definedName>
    <definedName name="e108i">#REF!</definedName>
    <definedName name="e108p">#REF!</definedName>
    <definedName name="e109e">#REF!</definedName>
    <definedName name="e109i">#REF!</definedName>
    <definedName name="e109p">#REF!</definedName>
    <definedName name="e110e">#REF!</definedName>
    <definedName name="e110i">#REF!</definedName>
    <definedName name="e110p">#REF!</definedName>
    <definedName name="e111e">#REF!</definedName>
    <definedName name="e111i">#REF!</definedName>
    <definedName name="e111p">#REF!</definedName>
    <definedName name="e112e">#REF!</definedName>
    <definedName name="e112i">#REF!</definedName>
    <definedName name="e112p">#REF!</definedName>
    <definedName name="e113e">#REF!</definedName>
    <definedName name="e113i">#REF!</definedName>
    <definedName name="e113p">#REF!</definedName>
    <definedName name="e114e">#REF!</definedName>
    <definedName name="e114i">#REF!</definedName>
    <definedName name="e114p">#REF!</definedName>
    <definedName name="e115e">#REF!</definedName>
    <definedName name="e115i">#REF!</definedName>
    <definedName name="e115p">#REF!</definedName>
    <definedName name="e116e">#REF!</definedName>
    <definedName name="e116i">#REF!</definedName>
    <definedName name="e116p">#REF!</definedName>
    <definedName name="e117e">#REF!</definedName>
    <definedName name="e117i">#REF!</definedName>
    <definedName name="e117p">#REF!</definedName>
    <definedName name="e118e">#REF!</definedName>
    <definedName name="e118i">#REF!</definedName>
    <definedName name="e118p">#REF!</definedName>
    <definedName name="e119e">#REF!</definedName>
    <definedName name="e119i">#REF!</definedName>
    <definedName name="e119p">#REF!</definedName>
    <definedName name="e121e">#REF!</definedName>
    <definedName name="e121i">#REF!</definedName>
    <definedName name="e121p">#REF!</definedName>
    <definedName name="e122e">#REF!</definedName>
    <definedName name="e122i">#REF!</definedName>
    <definedName name="e122p">#REF!</definedName>
    <definedName name="e123e">#REF!</definedName>
    <definedName name="e123i">#REF!</definedName>
    <definedName name="e123p">#REF!</definedName>
    <definedName name="e124e">#REF!</definedName>
    <definedName name="e124i">#REF!</definedName>
    <definedName name="e124p">#REF!</definedName>
    <definedName name="e126e">#REF!</definedName>
    <definedName name="e126i">#REF!</definedName>
    <definedName name="e126p">#REF!</definedName>
    <definedName name="e127e">#REF!</definedName>
    <definedName name="e127i">#REF!</definedName>
    <definedName name="e127p">#REF!</definedName>
    <definedName name="e128e">#REF!</definedName>
    <definedName name="e128i">#REF!</definedName>
    <definedName name="e128p">#REF!</definedName>
    <definedName name="e129e">#REF!</definedName>
    <definedName name="e129i">#REF!</definedName>
    <definedName name="e129p">#REF!</definedName>
    <definedName name="e138e">#REF!</definedName>
    <definedName name="e138i">#REF!</definedName>
    <definedName name="e138p">#REF!</definedName>
    <definedName name="e139e">#REF!</definedName>
    <definedName name="e139i">#REF!</definedName>
    <definedName name="e139p">#REF!</definedName>
    <definedName name="e142e">#REF!</definedName>
    <definedName name="e142i">#REF!</definedName>
    <definedName name="e142p">#REF!</definedName>
    <definedName name="e147e">#REF!</definedName>
    <definedName name="e147i">#REF!</definedName>
    <definedName name="e147p">#REF!</definedName>
    <definedName name="e149e">#REF!</definedName>
    <definedName name="e149i">#REF!</definedName>
    <definedName name="e149p">#REF!</definedName>
    <definedName name="e151e">#REF!</definedName>
    <definedName name="e151i">#REF!</definedName>
    <definedName name="e151p">#REF!</definedName>
    <definedName name="e156e">#REF!</definedName>
    <definedName name="e156i">#REF!</definedName>
    <definedName name="e156p">#REF!</definedName>
    <definedName name="e160e">#REF!</definedName>
    <definedName name="e160i">#REF!</definedName>
    <definedName name="e160p">#REF!</definedName>
    <definedName name="e161e">#REF!</definedName>
    <definedName name="e161i">#REF!</definedName>
    <definedName name="e161p">#REF!</definedName>
    <definedName name="e201e">#REF!</definedName>
    <definedName name="e201i">#REF!</definedName>
    <definedName name="e201p">#REF!</definedName>
    <definedName name="e202e">#REF!</definedName>
    <definedName name="e202i">#REF!</definedName>
    <definedName name="e202p">#REF!</definedName>
    <definedName name="e203e">#REF!</definedName>
    <definedName name="e203i">#REF!</definedName>
    <definedName name="e203p">#REF!</definedName>
    <definedName name="e204e">#REF!</definedName>
    <definedName name="e204i">#REF!</definedName>
    <definedName name="e204p">#REF!</definedName>
    <definedName name="e205e">#REF!</definedName>
    <definedName name="e205i">#REF!</definedName>
    <definedName name="e205p">#REF!</definedName>
    <definedName name="e206e">#REF!</definedName>
    <definedName name="e206i">#REF!</definedName>
    <definedName name="e206p">#REF!</definedName>
    <definedName name="e207e">#REF!</definedName>
    <definedName name="e207i">#REF!</definedName>
    <definedName name="e207p">#REF!</definedName>
    <definedName name="e208e">#REF!</definedName>
    <definedName name="e208i">#REF!</definedName>
    <definedName name="e208p">#REF!</definedName>
    <definedName name="e209e">#REF!</definedName>
    <definedName name="e209i">#REF!</definedName>
    <definedName name="e209p">#REF!</definedName>
    <definedName name="e210e">#REF!</definedName>
    <definedName name="e210i">#REF!</definedName>
    <definedName name="e210p">#REF!</definedName>
    <definedName name="e211e">#REF!</definedName>
    <definedName name="e211i">#REF!</definedName>
    <definedName name="e211p">#REF!</definedName>
    <definedName name="e223e">#REF!</definedName>
    <definedName name="e223i">#REF!</definedName>
    <definedName name="e223p">#REF!</definedName>
    <definedName name="e225e">#REF!</definedName>
    <definedName name="e225i">#REF!</definedName>
    <definedName name="e225p">#REF!</definedName>
    <definedName name="e226e">#REF!</definedName>
    <definedName name="e226i">#REF!</definedName>
    <definedName name="e226p">#REF!</definedName>
    <definedName name="e301e">#REF!</definedName>
    <definedName name="e301i">#REF!</definedName>
    <definedName name="e301p">#REF!</definedName>
    <definedName name="e302e">#REF!</definedName>
    <definedName name="e302i">#REF!</definedName>
    <definedName name="e302p">#REF!</definedName>
    <definedName name="e303e">#REF!</definedName>
    <definedName name="e303i">#REF!</definedName>
    <definedName name="e303p">#REF!</definedName>
    <definedName name="e304e">#REF!</definedName>
    <definedName name="e304i">#REF!</definedName>
    <definedName name="e304p">#REF!</definedName>
    <definedName name="e305e">#REF!</definedName>
    <definedName name="e305p">#REF!</definedName>
    <definedName name="e306e">#REF!</definedName>
    <definedName name="e306i">#REF!</definedName>
    <definedName name="e306p">#REF!</definedName>
    <definedName name="e307e">#REF!</definedName>
    <definedName name="e307p">#REF!</definedName>
    <definedName name="e308e">#REF!</definedName>
    <definedName name="e308p">#REF!</definedName>
    <definedName name="e309e">#REF!</definedName>
    <definedName name="e309p">#REF!</definedName>
    <definedName name="e310e">#REF!</definedName>
    <definedName name="e310p">#REF!</definedName>
    <definedName name="e311e">#REF!</definedName>
    <definedName name="e311p">#REF!</definedName>
    <definedName name="e312e">#REF!</definedName>
    <definedName name="e312p">#REF!</definedName>
    <definedName name="e313e">#REF!</definedName>
    <definedName name="e313p">#REF!</definedName>
    <definedName name="e314e">#REF!</definedName>
    <definedName name="e314p">#REF!</definedName>
    <definedName name="e316e">#REF!</definedName>
    <definedName name="e316p">#REF!</definedName>
    <definedName name="e317e">#REF!</definedName>
    <definedName name="e317p">#REF!</definedName>
    <definedName name="e318e">#REF!</definedName>
    <definedName name="e318p">#REF!</definedName>
    <definedName name="e323e">#REF!</definedName>
    <definedName name="e323i">#REF!</definedName>
    <definedName name="e323p">#REF!</definedName>
    <definedName name="e330e">#REF!</definedName>
    <definedName name="e330i">#REF!</definedName>
    <definedName name="e330p">#REF!</definedName>
    <definedName name="e331e">#REF!</definedName>
    <definedName name="e331i">#REF!</definedName>
    <definedName name="e331p">#REF!</definedName>
    <definedName name="e332e">#REF!</definedName>
    <definedName name="e332i">#REF!</definedName>
    <definedName name="e332p">#REF!</definedName>
    <definedName name="e333e">#REF!</definedName>
    <definedName name="e333i">#REF!</definedName>
    <definedName name="e333p">#REF!</definedName>
    <definedName name="e334e">#REF!</definedName>
    <definedName name="e334i">#REF!</definedName>
    <definedName name="e334p">#REF!</definedName>
    <definedName name="e335e">#REF!</definedName>
    <definedName name="e335i">#REF!</definedName>
    <definedName name="e335p">#REF!</definedName>
    <definedName name="e337e">#REF!</definedName>
    <definedName name="e337i">#REF!</definedName>
    <definedName name="e337p">#REF!</definedName>
    <definedName name="e338e">#REF!</definedName>
    <definedName name="e338i">#REF!</definedName>
    <definedName name="e338p">#REF!</definedName>
    <definedName name="e339e">#REF!</definedName>
    <definedName name="e339p">#REF!</definedName>
    <definedName name="e340e">#REF!</definedName>
    <definedName name="e340i">#REF!</definedName>
    <definedName name="e340p">#REF!</definedName>
    <definedName name="e343e">#REF!</definedName>
    <definedName name="e343i">#REF!</definedName>
    <definedName name="e343p">#REF!</definedName>
    <definedName name="e400e">#REF!</definedName>
    <definedName name="e400i">#REF!</definedName>
    <definedName name="e400p">#REF!</definedName>
    <definedName name="e402e">#REF!</definedName>
    <definedName name="e402i">#REF!</definedName>
    <definedName name="e402p">#REF!</definedName>
    <definedName name="e403e">#REF!</definedName>
    <definedName name="e403i">#REF!</definedName>
    <definedName name="e403p">#REF!</definedName>
    <definedName name="e404e">#REF!</definedName>
    <definedName name="e404i">#REF!</definedName>
    <definedName name="e404p">#REF!</definedName>
    <definedName name="e405e">#REF!</definedName>
    <definedName name="e405i">#REF!</definedName>
    <definedName name="e405p">#REF!</definedName>
    <definedName name="e406e">#REF!</definedName>
    <definedName name="e406i">#REF!</definedName>
    <definedName name="e406p">#REF!</definedName>
    <definedName name="e407e">#REF!</definedName>
    <definedName name="e407i">#REF!</definedName>
    <definedName name="e407p">#REF!</definedName>
    <definedName name="e408e">#REF!</definedName>
    <definedName name="e408i">#REF!</definedName>
    <definedName name="e408p">#REF!</definedName>
    <definedName name="e409e">#REF!</definedName>
    <definedName name="e409i">#REF!</definedName>
    <definedName name="e409p">#REF!</definedName>
    <definedName name="e410e">#REF!</definedName>
    <definedName name="e410i">#REF!</definedName>
    <definedName name="e410p">#REF!</definedName>
    <definedName name="e411e">#REF!</definedName>
    <definedName name="e411i">#REF!</definedName>
    <definedName name="e411p">#REF!</definedName>
    <definedName name="e412e">#REF!</definedName>
    <definedName name="e412i">#REF!</definedName>
    <definedName name="e412p">#REF!</definedName>
    <definedName name="e416e">#REF!</definedName>
    <definedName name="e416i">#REF!</definedName>
    <definedName name="e416p">#REF!</definedName>
    <definedName name="e421e">#REF!</definedName>
    <definedName name="e421i">#REF!</definedName>
    <definedName name="e421p">#REF!</definedName>
    <definedName name="e422e">#REF!</definedName>
    <definedName name="e422i">#REF!</definedName>
    <definedName name="e422p">#REF!</definedName>
    <definedName name="e427e">#REF!</definedName>
    <definedName name="e427i">#REF!</definedName>
    <definedName name="e427p">#REF!</definedName>
    <definedName name="e432e">#REF!</definedName>
    <definedName name="e432i">#REF!</definedName>
    <definedName name="e432p">#REF!</definedName>
    <definedName name="e433e">#REF!</definedName>
    <definedName name="e433i">#REF!</definedName>
    <definedName name="e433p">#REF!</definedName>
    <definedName name="e434e">#REF!</definedName>
    <definedName name="e434i">#REF!</definedName>
    <definedName name="e434p">#REF!</definedName>
    <definedName name="e501e">#REF!</definedName>
    <definedName name="e501i">#REF!</definedName>
    <definedName name="e501p">#REF!</definedName>
    <definedName name="e502e">#REF!</definedName>
    <definedName name="e502i">#REF!</definedName>
    <definedName name="e502p">#REF!</definedName>
    <definedName name="e503e">#REF!</definedName>
    <definedName name="e503i">#REF!</definedName>
    <definedName name="e503p">#REF!</definedName>
    <definedName name="e504e">#REF!</definedName>
    <definedName name="e504i">#REF!</definedName>
    <definedName name="e504p">#REF!</definedName>
    <definedName name="e505e">#REF!</definedName>
    <definedName name="e505i">#REF!</definedName>
    <definedName name="e505p">#REF!</definedName>
    <definedName name="e507e">#REF!</definedName>
    <definedName name="e507i">#REF!</definedName>
    <definedName name="e507p">#REF!</definedName>
    <definedName name="e508e">#REF!</definedName>
    <definedName name="e508i">#REF!</definedName>
    <definedName name="e508p">#REF!</definedName>
    <definedName name="e509e">#REF!</definedName>
    <definedName name="e509i">#REF!</definedName>
    <definedName name="e509p">#REF!</definedName>
    <definedName name="e601e">#REF!</definedName>
    <definedName name="e601i">#REF!</definedName>
    <definedName name="e601p">#REF!</definedName>
    <definedName name="e602e">#REF!</definedName>
    <definedName name="e602i">#REF!</definedName>
    <definedName name="e602p">#REF!</definedName>
    <definedName name="e603e">#REF!</definedName>
    <definedName name="e603i">#REF!</definedName>
    <definedName name="e603p">#REF!</definedName>
    <definedName name="e901e">#REF!</definedName>
    <definedName name="e901i">#REF!</definedName>
    <definedName name="e901p">#REF!</definedName>
    <definedName name="e902e">#REF!</definedName>
    <definedName name="e902i">#REF!</definedName>
    <definedName name="e902p">#REF!</definedName>
    <definedName name="e903e">#REF!</definedName>
    <definedName name="e903i">#REF!</definedName>
    <definedName name="e903p">#REF!</definedName>
    <definedName name="e904e">#REF!</definedName>
    <definedName name="e904i">#REF!</definedName>
    <definedName name="e904p">#REF!</definedName>
    <definedName name="e905e">#REF!</definedName>
    <definedName name="e905i">#REF!</definedName>
    <definedName name="e905p">#REF!</definedName>
    <definedName name="e906e">#REF!</definedName>
    <definedName name="e906i">#REF!</definedName>
    <definedName name="e906p">#REF!</definedName>
    <definedName name="e907e">#REF!</definedName>
    <definedName name="e907p">#REF!</definedName>
    <definedName name="e908e">#REF!</definedName>
    <definedName name="e908i">#REF!</definedName>
    <definedName name="e908p">#REF!</definedName>
    <definedName name="e909e">#REF!</definedName>
    <definedName name="e909i">#REF!</definedName>
    <definedName name="e909p">#REF!</definedName>
    <definedName name="e910e">#REF!</definedName>
    <definedName name="e910i">#REF!</definedName>
    <definedName name="e910p">#REF!</definedName>
    <definedName name="e911e">#REF!</definedName>
    <definedName name="e911i">#REF!</definedName>
    <definedName name="e911p">#REF!</definedName>
    <definedName name="e912e">#REF!</definedName>
    <definedName name="e912i">#REF!</definedName>
    <definedName name="e912p">#REF!</definedName>
    <definedName name="e914e">#REF!</definedName>
    <definedName name="e914i">#REF!</definedName>
    <definedName name="e914p">#REF!</definedName>
    <definedName name="e915e">#REF!</definedName>
    <definedName name="e915i">#REF!</definedName>
    <definedName name="e915p">#REF!</definedName>
    <definedName name="e916e">#REF!</definedName>
    <definedName name="e916i">#REF!</definedName>
    <definedName name="e916p">#REF!</definedName>
    <definedName name="e917e">#REF!</definedName>
    <definedName name="e917i">#REF!</definedName>
    <definedName name="e917p">#REF!</definedName>
    <definedName name="e918e">#REF!</definedName>
    <definedName name="e918i">#REF!</definedName>
    <definedName name="e918p">#REF!</definedName>
    <definedName name="e919e">#REF!</definedName>
    <definedName name="e919i">#REF!</definedName>
    <definedName name="e919p">#REF!</definedName>
    <definedName name="e920e">#REF!</definedName>
    <definedName name="e920i">#REF!</definedName>
    <definedName name="e920p">#REF!</definedName>
    <definedName name="e921e">#REF!</definedName>
    <definedName name="e921i">#REF!</definedName>
    <definedName name="e921p">#REF!</definedName>
    <definedName name="e922e">#REF!</definedName>
    <definedName name="e922i">#REF!</definedName>
    <definedName name="e922p">#REF!</definedName>
    <definedName name="e923e">#REF!</definedName>
    <definedName name="e923i">#REF!</definedName>
    <definedName name="e923p">#REF!</definedName>
    <definedName name="e924e">#REF!</definedName>
    <definedName name="e924i">#REF!</definedName>
    <definedName name="e924p">#REF!</definedName>
    <definedName name="e925e">#REF!</definedName>
    <definedName name="e925i">#REF!</definedName>
    <definedName name="e925p">#REF!</definedName>
    <definedName name="EB">[19]CombLub!#REF!</definedName>
    <definedName name="EB_1">[19]CombLub!#REF!</definedName>
    <definedName name="EB_1_4">[19]CombLub!#REF!</definedName>
    <definedName name="EB_4">[19]CombLub!#REF!</definedName>
    <definedName name="EB_6">[19]CombLub!#REF!</definedName>
    <definedName name="EB_6_4">[19]CombLub!#REF!</definedName>
    <definedName name="eCameta">[19]EquiA!#REF!</definedName>
    <definedName name="eCameta_1">[19]EquiA!#REF!</definedName>
    <definedName name="eCameta_1_4">[19]EquiA!#REF!</definedName>
    <definedName name="eCameta_4">[19]EquiA!#REF!</definedName>
    <definedName name="eCameta_6">[19]EquiA!#REF!</definedName>
    <definedName name="eCameta_6_4">[19]EquiA!#REF!</definedName>
    <definedName name="ecm">#REF!</definedName>
    <definedName name="Edit" hidden="1">#REF!</definedName>
    <definedName name="eee">NA()</definedName>
    <definedName name="eeeee" localSheetId="5" hidden="1">{#N/A,#N/A,FALSE,"MO (2)"}</definedName>
    <definedName name="eeeee" hidden="1">{#N/A,#N/A,FALSE,"MO (2)"}</definedName>
    <definedName name="EFETIVO">#REF!</definedName>
    <definedName name="ele">#REF!</definedName>
    <definedName name="ELIAS">#REF!</definedName>
    <definedName name="elr1_2">#REF!</definedName>
    <definedName name="elv50x40">#REF!</definedName>
    <definedName name="EMN">[2]SERVIÇOS!#REF!</definedName>
    <definedName name="eMoto">[19]EquiA!#REF!</definedName>
    <definedName name="eMoto_1">[19]EquiA!#REF!</definedName>
    <definedName name="eMoto_1_4">[19]EquiA!#REF!</definedName>
    <definedName name="eMoto_4">[19]EquiA!#REF!</definedName>
    <definedName name="eMoto_6">[19]EquiA!#REF!</definedName>
    <definedName name="eMoto_6_4">[19]EquiA!#REF!</definedName>
    <definedName name="EmpAux" hidden="1">""</definedName>
    <definedName name="Empo">#REF!</definedName>
    <definedName name="empo2">#REF!</definedName>
    <definedName name="Empola2">#REF!</definedName>
    <definedName name="Empolamento">#REF!</definedName>
    <definedName name="Empolo2">#REF!</definedName>
    <definedName name="empolo3">#REF!</definedName>
    <definedName name="Empr" hidden="1">#REF!</definedName>
    <definedName name="enc">#REF!</definedName>
    <definedName name="ENC_5">#REF!</definedName>
    <definedName name="ENE">#REF!</definedName>
    <definedName name="EnerConsAn">#REF!</definedName>
    <definedName name="EnerConsAn_1">#REF!</definedName>
    <definedName name="EnerConsAn_1_4">#REF!</definedName>
    <definedName name="EnerConsAn_4">#REF!</definedName>
    <definedName name="EnerConsAn_6">#REF!</definedName>
    <definedName name="EnerConsAn_6_4">#REF!</definedName>
    <definedName name="EnerDemAn">#REF!</definedName>
    <definedName name="EnerDemAn_1">#REF!</definedName>
    <definedName name="EnerDemAn_1_4">#REF!</definedName>
    <definedName name="EnerDemAn_4">#REF!</definedName>
    <definedName name="EnerDemAn_6">#REF!</definedName>
    <definedName name="EnerDemAn_6_4">#REF!</definedName>
    <definedName name="eng">'[12]Mat Asf'!$C$36</definedName>
    <definedName name="eng." localSheetId="5" hidden="1">{#N/A,#N/A,FALSE,"MO (2)"}</definedName>
    <definedName name="eng." hidden="1">{#N/A,#N/A,FALSE,"MO (2)"}</definedName>
    <definedName name="ENGENHARIA" localSheetId="5" hidden="1">{#N/A,#N/A,FALSE,"MO (2)"}</definedName>
    <definedName name="ENGENHARIA" hidden="1">{#N/A,#N/A,FALSE,"MO (2)"}</definedName>
    <definedName name="entrada1">#REF!</definedName>
    <definedName name="entrada2">#REF!</definedName>
    <definedName name="epm2.5">#REF!</definedName>
    <definedName name="epm2_5">#REF!</definedName>
    <definedName name="EQ" hidden="1">#REF!</definedName>
    <definedName name="Equip">#REF!</definedName>
    <definedName name="Equipam.">'[32]03-1.1:03-6.1'!$I$14</definedName>
    <definedName name="ER">NA()</definedName>
    <definedName name="ereerer" localSheetId="5" hidden="1">{#N/A,#N/A,FALSE,"MO (2)"}</definedName>
    <definedName name="ereerer" hidden="1">{#N/A,#N/A,FALSE,"MO (2)"}</definedName>
    <definedName name="escavmec">#REF!</definedName>
    <definedName name="esm">#REF!</definedName>
    <definedName name="est">#REF!</definedName>
    <definedName name="est1.5_15">#REF!</definedName>
    <definedName name="est1_5_15">#REF!</definedName>
    <definedName name="EU" localSheetId="5" hidden="1">{#N/A,#N/A,FALSE,"MO (2)"}</definedName>
    <definedName name="EU" hidden="1">{#N/A,#N/A,FALSE,"MO (2)"}</definedName>
    <definedName name="EU_1" localSheetId="5" hidden="1">{#N/A,#N/A,FALSE,"MO (2)"}</definedName>
    <definedName name="EU_1" hidden="1">{#N/A,#N/A,FALSE,"MO (2)"}</definedName>
    <definedName name="eVehLev">[33]EquiA!$B$5</definedName>
    <definedName name="EXA">'[18]PRO-08'!#REF!</definedName>
    <definedName name="Excel_BuiltIn__FilterDatabase_10">NA()</definedName>
    <definedName name="Excel_BuiltIn__FilterDatabase_10_1">NA()</definedName>
    <definedName name="Excel_BuiltIn__FilterDatabase_13">NA()</definedName>
    <definedName name="Excel_BuiltIn__FilterDatabase_13_62">NA()</definedName>
    <definedName name="Excel_BuiltIn__FilterDatabase_14">NA()</definedName>
    <definedName name="Excel_BuiltIn__FilterDatabase_14_62">NA()</definedName>
    <definedName name="Excel_BuiltIn__FilterDatabase_15">NA()</definedName>
    <definedName name="Excel_BuiltIn__FilterDatabase_15_3">NA()</definedName>
    <definedName name="Excel_BuiltIn__FilterDatabase_15_4">NA()</definedName>
    <definedName name="Excel_BuiltIn__FilterDatabase_15_5">NA()</definedName>
    <definedName name="Excel_BuiltIn__FilterDatabase_15_6">NA()</definedName>
    <definedName name="Excel_BuiltIn__FilterDatabase_15_62">NA()</definedName>
    <definedName name="Excel_BuiltIn__FilterDatabase_15_7">NA()</definedName>
    <definedName name="Excel_BuiltIn__FilterDatabase_15_8">NA()</definedName>
    <definedName name="Excel_BuiltIn__FilterDatabase_4">#REF!</definedName>
    <definedName name="Excel_BuiltIn__FilterDatabase_8">NA()</definedName>
    <definedName name="Excel_BuiltIn__FilterDatabase_8_1">NA()</definedName>
    <definedName name="Excel_BuiltIn__FilterDatabase_9">NA()</definedName>
    <definedName name="Excel_BuiltIn__FilterDatabase_9_1">NA()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_1_1_4">#REF!</definedName>
    <definedName name="Excel_BuiltIn_Print_Area_1_1_4">#REF!</definedName>
    <definedName name="Excel_BuiltIn_Print_Area_1_6">#REF!</definedName>
    <definedName name="Excel_BuiltIn_Print_Area_1_6_4">#REF!</definedName>
    <definedName name="Excel_BuiltIn_Print_Area_2_1">#REF!</definedName>
    <definedName name="Excel_BuiltIn_Print_Area_2_1_1">#REF!</definedName>
    <definedName name="Excel_BuiltIn_Print_Area_21">#REF!</definedName>
    <definedName name="Excel_BuiltIn_Print_Area_21_1">#REF!</definedName>
    <definedName name="Excel_BuiltIn_Print_Area_21_1_4">#REF!</definedName>
    <definedName name="Excel_BuiltIn_Print_Area_21_4">#REF!</definedName>
    <definedName name="Excel_BuiltIn_Print_Area_21_6">#REF!</definedName>
    <definedName name="Excel_BuiltIn_Print_Area_21_6_4">#REF!</definedName>
    <definedName name="Excel_BuiltIn_Print_Area_23_1">#REF!</definedName>
    <definedName name="Excel_BuiltIn_Print_Area_23_1_1">NA()</definedName>
    <definedName name="Excel_BuiltIn_Print_Area_23_1_2">NA()</definedName>
    <definedName name="Excel_BuiltIn_Print_Area_23_1_3">NA()</definedName>
    <definedName name="Excel_BuiltIn_Print_Area_23_1_4">NA()</definedName>
    <definedName name="Excel_BuiltIn_Print_Area_23_1_5">NA()</definedName>
    <definedName name="Excel_BuiltIn_Print_Area_26">#REF!</definedName>
    <definedName name="Excel_BuiltIn_Print_Area_26_1">#REF!</definedName>
    <definedName name="Excel_BuiltIn_Print_Area_26_1_4">#REF!</definedName>
    <definedName name="Excel_BuiltIn_Print_Area_26_4">#REF!</definedName>
    <definedName name="Excel_BuiltIn_Print_Area_26_6">#REF!</definedName>
    <definedName name="Excel_BuiltIn_Print_Area_26_6_4">#REF!</definedName>
    <definedName name="Excel_BuiltIn_Print_Area_27_1">#REF!</definedName>
    <definedName name="Excel_BuiltIn_Print_Area_27_1_1">NA()</definedName>
    <definedName name="Excel_BuiltIn_Print_Area_27_1_2">NA()</definedName>
    <definedName name="Excel_BuiltIn_Print_Area_27_1_3">NA()</definedName>
    <definedName name="Excel_BuiltIn_Print_Area_27_1_4">NA()</definedName>
    <definedName name="Excel_BuiltIn_Print_Area_27_1_5">NA()</definedName>
    <definedName name="Excel_BuiltIn_Print_Area_3">#REF!</definedName>
    <definedName name="Excel_BuiltIn_Print_Area_3_1">#REF!</definedName>
    <definedName name="Excel_BuiltIn_Print_Area_3_1_1">NA()</definedName>
    <definedName name="Excel_BuiltIn_Print_Area_3_1_2">NA()</definedName>
    <definedName name="Excel_BuiltIn_Print_Area_3_1_3">NA()</definedName>
    <definedName name="Excel_BuiltIn_Print_Area_3_1_4">NA()</definedName>
    <definedName name="Excel_BuiltIn_Print_Area_3_1_5">NA()</definedName>
    <definedName name="Excel_BuiltIn_Print_Area_33_1">#REF!</definedName>
    <definedName name="Excel_BuiltIn_Print_Area_33_1_1">NA()</definedName>
    <definedName name="Excel_BuiltIn_Print_Area_33_1_2">NA()</definedName>
    <definedName name="Excel_BuiltIn_Print_Area_33_1_3">NA()</definedName>
    <definedName name="Excel_BuiltIn_Print_Area_33_1_4">NA()</definedName>
    <definedName name="Excel_BuiltIn_Print_Area_33_1_5">NA()</definedName>
    <definedName name="Excel_BuiltIn_Print_Area_4">#REF!</definedName>
    <definedName name="Excel_BuiltIn_Print_Area_5">#REF!</definedName>
    <definedName name="Excel_BuiltIn_Print_Area_5_1">#REF!</definedName>
    <definedName name="Excel_BuiltIn_Print_Area_5_1_1">NA()</definedName>
    <definedName name="Excel_BuiltIn_Print_Area_5_1_2">NA()</definedName>
    <definedName name="Excel_BuiltIn_Print_Area_5_1_3">NA()</definedName>
    <definedName name="Excel_BuiltIn_Print_Area_5_1_4">NA()</definedName>
    <definedName name="Excel_BuiltIn_Print_Area_5_1_5">NA()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_1_4">#REF!</definedName>
    <definedName name="Excel_BuiltIn_Print_Titles_1_4">#REF!</definedName>
    <definedName name="Excel_BuiltIn_Print_Titles_1_6">#REF!</definedName>
    <definedName name="Excel_BuiltIn_Print_Titles_1_6_4">#REF!</definedName>
    <definedName name="Excel_BuiltIn_Print_Titles_10">#REF!</definedName>
    <definedName name="Excel_BuiltIn_Print_Titles_12_1">#REF!</definedName>
    <definedName name="Excel_BuiltIn_Print_Titles_13">NA()</definedName>
    <definedName name="Excel_BuiltIn_Print_Titles_13_1">NA()</definedName>
    <definedName name="Excel_BuiltIn_Print_Titles_13_1_62">NA()</definedName>
    <definedName name="Excel_BuiltIn_Print_Titles_14">NA()</definedName>
    <definedName name="Excel_BuiltIn_Print_Titles_14_62">NA()</definedName>
    <definedName name="Excel_BuiltIn_Print_Titles_16">NA()</definedName>
    <definedName name="Excel_BuiltIn_Print_Titles_16_1">NA()</definedName>
    <definedName name="Excel_BuiltIn_Print_Titles_16_1_4">NA()</definedName>
    <definedName name="Excel_BuiltIn_Print_Titles_16_4">NA()</definedName>
    <definedName name="Excel_BuiltIn_Print_Titles_16_5">#REF!</definedName>
    <definedName name="Excel_BuiltIn_Print_Titles_16_5_4">#REF!</definedName>
    <definedName name="Excel_BuiltIn_Print_Titles_16_6">#REF!</definedName>
    <definedName name="Excel_BuiltIn_Print_Titles_16_6_4">#REF!</definedName>
    <definedName name="Excel_BuiltIn_Print_Titles_16_8">#REF!</definedName>
    <definedName name="Excel_BuiltIn_Print_Titles_16_8_4">#REF!</definedName>
    <definedName name="Excel_BuiltIn_Print_Titles_3">#REF!</definedName>
    <definedName name="Excel_BuiltIn_Print_Titles_4">'[34]Resumo São Francisco e Araripe'!#REF!</definedName>
    <definedName name="Excel_BuiltIn_Print_Titles_5">#REF!</definedName>
    <definedName name="Excel_BuiltIn_Print_Titles_8">#REF!</definedName>
    <definedName name="Excel_BuiltIn_Print_Titles_9">#REF!</definedName>
    <definedName name="EXPU">#REF!</definedName>
    <definedName name="Extenso" localSheetId="5">#N/A</definedName>
    <definedName name="Extenso">[0]!Extenso</definedName>
    <definedName name="F" localSheetId="5">#REF!</definedName>
    <definedName name="F">#REF!</definedName>
    <definedName name="f801m">#REF!</definedName>
    <definedName name="f801p">#REF!</definedName>
    <definedName name="f802m">#REF!</definedName>
    <definedName name="f802p">#REF!</definedName>
    <definedName name="f803m">#REF!</definedName>
    <definedName name="f803p">#REF!</definedName>
    <definedName name="f804m">#REF!</definedName>
    <definedName name="f804p">#REF!</definedName>
    <definedName name="f805m">#REF!</definedName>
    <definedName name="f805p">#REF!</definedName>
    <definedName name="f807m">#REF!</definedName>
    <definedName name="f807p">#REF!</definedName>
    <definedName name="f808m">#REF!</definedName>
    <definedName name="f808p">#REF!</definedName>
    <definedName name="f809m">#REF!</definedName>
    <definedName name="f809p">#REF!</definedName>
    <definedName name="f810m">#REF!</definedName>
    <definedName name="f810p">#REF!</definedName>
    <definedName name="f811m">#REF!</definedName>
    <definedName name="f811p">#REF!</definedName>
    <definedName name="f812m">#REF!</definedName>
    <definedName name="f812p">#REF!</definedName>
    <definedName name="f813m">#REF!</definedName>
    <definedName name="f813p">#REF!</definedName>
    <definedName name="f814m">#REF!</definedName>
    <definedName name="f814p">#REF!</definedName>
    <definedName name="f943m">#REF!</definedName>
    <definedName name="f943p">#REF!</definedName>
    <definedName name="faixa">'[23]RESUMO-DVOP'!$N$123</definedName>
    <definedName name="faixa2">'[23]RESUMO-DVOP'!$N$185</definedName>
    <definedName name="fajjadsjajkds">[19]CombLub!#REF!</definedName>
    <definedName name="fajjadsjajkds_1">[19]CombLub!#REF!</definedName>
    <definedName name="fajjadsjajkds_1_4">[19]CombLub!#REF!</definedName>
    <definedName name="fajjadsjajkds_4">[19]CombLub!#REF!</definedName>
    <definedName name="fajjadsjajkds_6">[19]CombLub!#REF!</definedName>
    <definedName name="fajjadsjajkds_6_4">[19]CombLub!#REF!</definedName>
    <definedName name="FATOR">NA()</definedName>
    <definedName name="FATOR1">#REF!</definedName>
    <definedName name="fator100">#REF!</definedName>
    <definedName name="fator50">#REF!</definedName>
    <definedName name="FATURAS2002" localSheetId="5" hidden="1">{#N/A,#N/A,TRUE,"Serviços"}</definedName>
    <definedName name="FATURAS2002" hidden="1">{#N/A,#N/A,TRUE,"Serviços"}</definedName>
    <definedName name="FATURAS20022" localSheetId="5" hidden="1">{#N/A,#N/A,TRUE,"Serviços"}</definedName>
    <definedName name="FATURAS20022" hidden="1">{#N/A,#N/A,TRUE,"Serviços"}</definedName>
    <definedName name="fc1a">'[18]PRO-08'!#REF!</definedName>
    <definedName name="FC2A">'[18]PRO-08'!#REF!</definedName>
    <definedName name="FC3A">'[18]PRO-08'!#REF!</definedName>
    <definedName name="fcm">#REF!</definedName>
    <definedName name="FE">[2]SERVIÇOS!#REF!</definedName>
    <definedName name="fer">#REF!</definedName>
    <definedName name="fernanda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rnand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V00">[3]Consultoria!#REF!</definedName>
    <definedName name="FEV00_3">[3]Consultoria!#REF!</definedName>
    <definedName name="FEV95_3">[3]Consultoria!#REF!</definedName>
    <definedName name="FEV96_3">[3]Consultoria!#REF!</definedName>
    <definedName name="FEV97_3">[3]Consultoria!#REF!</definedName>
    <definedName name="FEV98_3">[3]Consultoria!#REF!</definedName>
    <definedName name="FEV99_3">[3]Consultoria!#REF!</definedName>
    <definedName name="fffff" localSheetId="5" hidden="1">{"'EI 060 02'!$A$1:$K$59"}</definedName>
    <definedName name="fffff" hidden="1">{"'EI 060 02'!$A$1:$K$59"}</definedName>
    <definedName name="fgff" localSheetId="5" hidden="1">{#N/A,#N/A,FALSE,"MO (2)"}</definedName>
    <definedName name="fgff" hidden="1">{#N/A,#N/A,FALSE,"MO (2)"}</definedName>
    <definedName name="fgff_1" localSheetId="5" hidden="1">{#N/A,#N/A,FALSE,"MO (2)"}</definedName>
    <definedName name="fgff_1" hidden="1">{#N/A,#N/A,FALSE,"MO (2)"}</definedName>
    <definedName name="fir">#REF!</definedName>
    <definedName name="fl._01">#REF!</definedName>
    <definedName name="FoFo" localSheetId="5">#REF!</definedName>
    <definedName name="FoFo">#REF!</definedName>
    <definedName name="FOG">#REF!</definedName>
    <definedName name="FOLHA01" localSheetId="5" hidden="1">{#N/A,#N/A,TRUE,"Serviços"}</definedName>
    <definedName name="FOLHA01" hidden="1">{#N/A,#N/A,TRUE,"Serviços"}</definedName>
    <definedName name="FOLHA011" localSheetId="5" hidden="1">{#N/A,#N/A,TRUE,"Serviços"}</definedName>
    <definedName name="FOLHA011" hidden="1">{#N/A,#N/A,TRUE,"Serviços"}</definedName>
    <definedName name="folha1" localSheetId="5" hidden="1">{#N/A,#N/A,TRUE,"Serviços"}</definedName>
    <definedName name="folha1" hidden="1">{#N/A,#N/A,TRUE,"Serviços"}</definedName>
    <definedName name="folha11" localSheetId="5" hidden="1">{#N/A,#N/A,TRUE,"Serviços"}</definedName>
    <definedName name="folha11" hidden="1">{#N/A,#N/A,TRUE,"Serviços"}</definedName>
    <definedName name="FOLHA2">#REF!</definedName>
    <definedName name="FOLHA3">#REF!</definedName>
    <definedName name="FOLHA4">#REF!</definedName>
    <definedName name="FOLHA5">#REF!</definedName>
    <definedName name="FOLHA6">#REF!</definedName>
    <definedName name="FOLHA7">#REF!</definedName>
    <definedName name="FOLHA8">#REF!</definedName>
    <definedName name="FOLHA9">#REF!</definedName>
    <definedName name="fossa">#REF!</definedName>
    <definedName name="Fot" localSheetId="5" hidden="1">{"'EI 060 02'!$A$1:$K$59"}</definedName>
    <definedName name="Fot" hidden="1">{"'EI 060 02'!$A$1:$K$59"}</definedName>
    <definedName name="Fresagem01" localSheetId="5" hidden="1">{#N/A,#N/A,TRUE,"Serviços"}</definedName>
    <definedName name="Fresagem01" hidden="1">{#N/A,#N/A,TRUE,"Serviços"}</definedName>
    <definedName name="Fresagem011" localSheetId="5" hidden="1">{#N/A,#N/A,TRUE,"Serviços"}</definedName>
    <definedName name="Fresagem011" hidden="1">{#N/A,#N/A,TRUE,"Serviços"}</definedName>
    <definedName name="fresh5">#REF!</definedName>
    <definedName name="FT">#REF!</definedName>
    <definedName name="FunE">#REF!</definedName>
    <definedName name="FunE_1">#REF!</definedName>
    <definedName name="FunE_1_4">#REF!</definedName>
    <definedName name="FunE_4">#REF!</definedName>
    <definedName name="FunE_6">#REF!</definedName>
    <definedName name="FunE_6_4">#REF!</definedName>
    <definedName name="FunInt">#REF!</definedName>
    <definedName name="FunInt_1">#REF!</definedName>
    <definedName name="FunInt_1_4">#REF!</definedName>
    <definedName name="FunInt_4">#REF!</definedName>
    <definedName name="FunInt_6">#REF!</definedName>
    <definedName name="FunInt_6_4">#REF!</definedName>
    <definedName name="FunR">#REF!</definedName>
    <definedName name="FunR_1">#REF!</definedName>
    <definedName name="FunR_1_4">#REF!</definedName>
    <definedName name="FunR_4">#REF!</definedName>
    <definedName name="FunR_6">#REF!</definedName>
    <definedName name="FunR_6_4">#REF!</definedName>
    <definedName name="fx_horiz">#REF!</definedName>
    <definedName name="G_06">#NAME?</definedName>
    <definedName name="G_07">#NAME?</definedName>
    <definedName name="G_30">#NAME?</definedName>
    <definedName name="GAS">#REF!</definedName>
    <definedName name="GAST">[1]DADOS!$C$21</definedName>
    <definedName name="gdc">#REF!</definedName>
    <definedName name="GEOTECNICO">[17]PRECORC.XLS!#REF!</definedName>
    <definedName name="geral">#REF!</definedName>
    <definedName name="gfg">#REF!</definedName>
    <definedName name="gfgfgfg" localSheetId="5" hidden="1">{#N/A,#N/A,FALSE,"MO (2)"}</definedName>
    <definedName name="gfgfgfg" hidden="1">{#N/A,#N/A,FALSE,"MO (2)"}</definedName>
    <definedName name="ggm">#REF!</definedName>
    <definedName name="ghghgh" localSheetId="5" hidden="1">{#N/A,#N/A,FALSE,"MO (2)"}</definedName>
    <definedName name="ghghgh" hidden="1">{#N/A,#N/A,FALSE,"MO (2)"}</definedName>
    <definedName name="GILBERTRO">[35]Planilha2!$A$8:$C$252</definedName>
    <definedName name="GP">[2]SERVIÇOS!#REF!</definedName>
    <definedName name="graf">#REF!</definedName>
    <definedName name="graf_8">NA()</definedName>
    <definedName name="GRAFICOS">[17]PRECORC.XLS!#REF!</definedName>
    <definedName name="GRAMA">#REF!</definedName>
    <definedName name="grama_mudas">#REF!</definedName>
    <definedName name="_xlnm.Recorder" localSheetId="5">#REF!</definedName>
    <definedName name="_xlnm.Recorder">#REF!</definedName>
    <definedName name="GRI">#REF!</definedName>
    <definedName name="GRP">#REF!</definedName>
    <definedName name="grx">#REF!</definedName>
    <definedName name="gtryfj" localSheetId="5" hidden="1">{#N/A,#N/A,TRUE,"Serviços"}</definedName>
    <definedName name="gtryfj" hidden="1">{#N/A,#N/A,TRUE,"Serviços"}</definedName>
    <definedName name="gtryfjj" localSheetId="5" hidden="1">{#N/A,#N/A,TRUE,"Serviços"}</definedName>
    <definedName name="gtryfjj" hidden="1">{#N/A,#N/A,TRUE,"Serviços"}</definedName>
    <definedName name="h4c">#REF!</definedName>
    <definedName name="h5c">#REF!</definedName>
    <definedName name="h6c">#REF!</definedName>
    <definedName name="h7c">#REF!</definedName>
    <definedName name="h8c">#REF!</definedName>
    <definedName name="h9c">#REF!</definedName>
    <definedName name="hhhhh" localSheetId="5" hidden="1">{#N/A,#N/A,FALSE,"MO (2)"}</definedName>
    <definedName name="hhhhh" hidden="1">{#N/A,#N/A,FALSE,"MO (2)"}</definedName>
    <definedName name="hi">#REF!</definedName>
    <definedName name="hid1_2">#REF!</definedName>
    <definedName name="hjhjhjhju" localSheetId="5" hidden="1">{#N/A,#N/A,FALSE,"MO (2)"}</definedName>
    <definedName name="hjhjhjhju" hidden="1">{#N/A,#N/A,FALSE,"MO (2)"}</definedName>
    <definedName name="HTML_CodePage" hidden="1">1252</definedName>
    <definedName name="HTML_Control" localSheetId="5" hidden="1">{"'EI 060 02'!$A$1:$K$59"}</definedName>
    <definedName name="HTML_Control" hidden="1">{"'EI 060 02'!$A$1:$K$59"}</definedName>
    <definedName name="HTML_Description" hidden="1">""</definedName>
    <definedName name="HTML_Email" hidden="1">""</definedName>
    <definedName name="HTML_Header" hidden="1">"EI 060 02"</definedName>
    <definedName name="HTML_LastUpdate" hidden="1">"05/05/03"</definedName>
    <definedName name="HTML_LineAfter" hidden="1">FALSE</definedName>
    <definedName name="HTML_LineBefore" hidden="1">FALSE</definedName>
    <definedName name="HTML_Name" hidden="1">"Keyloir"</definedName>
    <definedName name="HTML_OBDlg2" hidden="1">TRUE</definedName>
    <definedName name="HTML_OBDlg4" hidden="1">TRUE</definedName>
    <definedName name="HTML_OS" hidden="1">0</definedName>
    <definedName name="HTML_PathFile" hidden="1">"C:\Meus documentos\EI 060-02.htm"</definedName>
    <definedName name="HTML_Title" hidden="1">"EI 060-02 Relatório"</definedName>
    <definedName name="I">#REF!</definedName>
    <definedName name="I1666725">'[36]CUC-SICRO'!$I$167582</definedName>
    <definedName name="ic">'[37]Desmatamento '!$L$10</definedName>
    <definedName name="idem">#REF!</definedName>
    <definedName name="IMOVEIS">[17]PRECORC.XLS!#REF!</definedName>
    <definedName name="IND">#REF!</definedName>
    <definedName name="INDI">#REF!</definedName>
    <definedName name="indi_33">#REF!</definedName>
    <definedName name="INDI22">#REF!</definedName>
    <definedName name="indice_2">#REF!</definedName>
    <definedName name="INDIRETO">[17]PRECORC.XLS!#REF!</definedName>
    <definedName name="inic">#REF!</definedName>
    <definedName name="InsInt">[19]Tel!#REF!</definedName>
    <definedName name="InsInt_1">[19]Tel!#REF!</definedName>
    <definedName name="InsInt_1_4">[19]Tel!#REF!</definedName>
    <definedName name="InsInt_4">[19]Tel!#REF!</definedName>
    <definedName name="InsInt_6">[19]Tel!#REF!</definedName>
    <definedName name="InsInt_6_4">[19]Tel!#REF!</definedName>
    <definedName name="INSUMO">#REF!</definedName>
    <definedName name="Insumos" hidden="1">#REF!</definedName>
    <definedName name="InvEscri">[19]EquiA!#REF!</definedName>
    <definedName name="InvEscri_1">[19]EquiA!#REF!</definedName>
    <definedName name="InvEscri_1_4">[19]EquiA!#REF!</definedName>
    <definedName name="InvEscri_4">[19]EquiA!#REF!</definedName>
    <definedName name="InvEscri_6">[19]EquiA!#REF!</definedName>
    <definedName name="InvEscri_6_4">[19]EquiA!#REF!</definedName>
    <definedName name="InvVei">[19]EquiA!#REF!</definedName>
    <definedName name="InvVei_1">[19]EquiA!#REF!</definedName>
    <definedName name="InvVei_1_4">[19]EquiA!#REF!</definedName>
    <definedName name="InvVei_4">[19]EquiA!#REF!</definedName>
    <definedName name="InvVei_6">[19]EquiA!#REF!</definedName>
    <definedName name="InvVei_6_4">[19]EquiA!#REF!</definedName>
    <definedName name="InvVeia">[19]EquiA!#REF!</definedName>
    <definedName name="InvVeia_1">[19]EquiA!#REF!</definedName>
    <definedName name="InvVeia_1_4">[19]EquiA!#REF!</definedName>
    <definedName name="InvVeia_4">[19]EquiA!#REF!</definedName>
    <definedName name="InvVeia_6">[19]EquiA!#REF!</definedName>
    <definedName name="InvVeia_6_4">[19]EquiA!#REF!</definedName>
    <definedName name="ipf">#REF!</definedName>
    <definedName name="ITEM1">[17]PRECORC.XLS!#REF!</definedName>
    <definedName name="ITEM2">[17]PRECORC.XLS!#REF!</definedName>
    <definedName name="Itens" hidden="1">#REF!</definedName>
    <definedName name="itus1">#REF!</definedName>
    <definedName name="j" localSheetId="5" hidden="1">{#N/A,#N/A,FALSE,"MO (2)"}</definedName>
    <definedName name="j" hidden="1">{#N/A,#N/A,FALSE,"MO (2)"}</definedName>
    <definedName name="JAN00">[3]Consultoria!#REF!</definedName>
    <definedName name="JAN00_3">[3]Consultoria!#REF!</definedName>
    <definedName name="JAN95_3">[3]Consultoria!#REF!</definedName>
    <definedName name="JAN96_3">[3]Consultoria!#REF!</definedName>
    <definedName name="JAN97_3">[3]Consultoria!#REF!</definedName>
    <definedName name="JAN98_3">[3]Consultoria!#REF!</definedName>
    <definedName name="JAN99_3">[3]Consultoria!#REF!</definedName>
    <definedName name="JANEIRO2003" localSheetId="5" hidden="1">{#N/A,#N/A,TRUE,"Serviços"}</definedName>
    <definedName name="JANEIRO2003" hidden="1">{#N/A,#N/A,TRUE,"Serviços"}</definedName>
    <definedName name="JANEIRO20033" localSheetId="5" hidden="1">{#N/A,#N/A,TRUE,"Serviços"}</definedName>
    <definedName name="JANEIRO20033" hidden="1">{#N/A,#N/A,TRUE,"Serviços"}</definedName>
    <definedName name="JF">'[38]Desmat 0,15'!$G$65</definedName>
    <definedName name="jhjhjhjju" localSheetId="5" hidden="1">{#N/A,#N/A,FALSE,"MO (2)"}</definedName>
    <definedName name="jhjhjhjju" hidden="1">{#N/A,#N/A,FALSE,"MO (2)"}</definedName>
    <definedName name="jjjjj" localSheetId="5" hidden="1">{#N/A,#N/A,FALSE,"MO (2)"}</definedName>
    <definedName name="jjjjj" hidden="1">{#N/A,#N/A,FALSE,"MO (2)"}</definedName>
    <definedName name="jla1_220">#REF!</definedName>
    <definedName name="jo" localSheetId="5" hidden="1">{#N/A,#N/A,FALSE,"MO (2)"}</definedName>
    <definedName name="jo" hidden="1">{#N/A,#N/A,FALSE,"MO (2)"}</definedName>
    <definedName name="JOAO" localSheetId="5" hidden="1">{#N/A,#N/A,FALSE,"SS 1";#N/A,#N/A,FALSE,"SS 2";#N/A,#N/A,FALSE,"TER 1 (1)";#N/A,#N/A,FALSE,"TER 1 (2)";#N/A,#N/A,FALSE,"TER 2 ";#N/A,#N/A,FALSE,"TP  (1)";#N/A,#N/A,FALSE,"TP  (2)";#N/A,#N/A,FALSE,"CM BAR"}</definedName>
    <definedName name="JOAO" hidden="1">{#N/A,#N/A,FALSE,"SS 1";#N/A,#N/A,FALSE,"SS 2";#N/A,#N/A,FALSE,"TER 1 (1)";#N/A,#N/A,FALSE,"TER 1 (2)";#N/A,#N/A,FALSE,"TER 2 ";#N/A,#N/A,FALSE,"TP  (1)";#N/A,#N/A,FALSE,"TP  (2)";#N/A,#N/A,FALSE,"CM BAR"}</definedName>
    <definedName name="JOAO1" localSheetId="5" hidden="1">{#N/A,#N/A,FALSE,"LEVFER V2 P";#N/A,#N/A,FALSE,"LEVFER V2 P10%"}</definedName>
    <definedName name="JOAO1" hidden="1">{#N/A,#N/A,FALSE,"LEVFER V2 P";#N/A,#N/A,FALSE,"LEVFER V2 P10%"}</definedName>
    <definedName name="JOSE" localSheetId="5" hidden="1">{#N/A,#N/A,FALSE,"LEVFER V2 P";#N/A,#N/A,FALSE,"LEVFER V2 P10%"}</definedName>
    <definedName name="JOSE" hidden="1">{#N/A,#N/A,FALSE,"LEVFER V2 P";#N/A,#N/A,FALSE,"LEVFER V2 P10%"}</definedName>
    <definedName name="JRS">#REF!</definedName>
    <definedName name="juca" localSheetId="5" hidden="1">{#N/A,#N/A,FALSE,"SS 1";#N/A,#N/A,FALSE,"TER 1 (A)";#N/A,#N/A,FALSE,"SS 2";#N/A,#N/A,FALSE,"TER 1 (B)";#N/A,#N/A,FALSE,"TER 1 (C)";#N/A,#N/A,FALSE,"TER 1 (D)";#N/A,#N/A,FALSE,"TER 1 (E)";#N/A,#N/A,FALSE,"TER 2 "}</definedName>
    <definedName name="juca" hidden="1">{#N/A,#N/A,FALSE,"SS 1";#N/A,#N/A,FALSE,"TER 1 (A)";#N/A,#N/A,FALSE,"SS 2";#N/A,#N/A,FALSE,"TER 1 (B)";#N/A,#N/A,FALSE,"TER 1 (C)";#N/A,#N/A,FALSE,"TER 1 (D)";#N/A,#N/A,FALSE,"TER 1 (E)";#N/A,#N/A,FALSE,"TER 2 "}</definedName>
    <definedName name="JUL95_3">[3]Consultoria!#REF!</definedName>
    <definedName name="JUL96_3">[3]Consultoria!#REF!</definedName>
    <definedName name="JUL97_3">[3]Consultoria!#REF!</definedName>
    <definedName name="JUL98_3">[3]Consultoria!#REF!</definedName>
    <definedName name="JUL99_3">[3]Consultoria!#REF!</definedName>
    <definedName name="jun00">[3]Consultoria!#REF!</definedName>
    <definedName name="jun00_3">[3]Consultoria!#REF!</definedName>
    <definedName name="JUN95_3">[3]Consultoria!#REF!</definedName>
    <definedName name="JUN96_3">[3]Consultoria!#REF!</definedName>
    <definedName name="JUN97_3">[3]Consultoria!#REF!</definedName>
    <definedName name="JUN98_3">[3]Consultoria!#REF!</definedName>
    <definedName name="JUN99_3">[3]Consultoria!#REF!</definedName>
    <definedName name="k">'[39]Tab. Consultoria Jan-11'!#REF!</definedName>
    <definedName name="kdren">#REF!</definedName>
    <definedName name="kdrena">#REF!</definedName>
    <definedName name="kkkkkk" localSheetId="5" hidden="1">{#N/A,#N/A,FALSE,"MO (2)"}</definedName>
    <definedName name="kkkkkk" hidden="1">{#N/A,#N/A,FALSE,"MO (2)"}</definedName>
    <definedName name="klklklkl" localSheetId="5" hidden="1">{#N/A,#N/A,FALSE,"MO (2)"}</definedName>
    <definedName name="klklklkl" hidden="1">{#N/A,#N/A,FALSE,"MO (2)"}</definedName>
    <definedName name="Km">#REF!</definedName>
    <definedName name="koae">#REF!</definedName>
    <definedName name="kpavi">#REF!</definedName>
    <definedName name="KSIN">#REF!</definedName>
    <definedName name="ksinal">'[40]Indice de Reajuste'!#REF!</definedName>
    <definedName name="kt">#REF!</definedName>
    <definedName name="kterra">#REF!</definedName>
    <definedName name="la" localSheetId="5" hidden="1">{#N/A,#N/A,FALSE,"MO (2)"}</definedName>
    <definedName name="la" hidden="1">{#N/A,#N/A,FALSE,"MO (2)"}</definedName>
    <definedName name="la_1" localSheetId="5" hidden="1">{#N/A,#N/A,FALSE,"MO (2)"}</definedName>
    <definedName name="la_1" hidden="1">{#N/A,#N/A,FALSE,"MO (2)"}</definedName>
    <definedName name="lab" localSheetId="5" hidden="1">{#N/A,#N/A,TRUE,"Serviços"}</definedName>
    <definedName name="lab" hidden="1">{#N/A,#N/A,TRUE,"Serviços"}</definedName>
    <definedName name="labb" localSheetId="5" hidden="1">{#N/A,#N/A,TRUE,"Serviços"}</definedName>
    <definedName name="labb" hidden="1">{#N/A,#N/A,TRUE,"Serviços"}</definedName>
    <definedName name="LAMAG">[2]SERVIÇOS!#REF!</definedName>
    <definedName name="Leituristas">[19]PessA!#REF!</definedName>
    <definedName name="Leituristas_1">[19]PessA!#REF!</definedName>
    <definedName name="Leituristas_1_4">[19]PessA!#REF!</definedName>
    <definedName name="Leituristas_4">[19]PessA!#REF!</definedName>
    <definedName name="Leituristas_6">[19]PessA!#REF!</definedName>
    <definedName name="Leituristas_6_4">[19]PessA!#REF!</definedName>
    <definedName name="LILASDRENA">#REF!</definedName>
    <definedName name="lm6_3">#REF!</definedName>
    <definedName name="lnm">#REF!</definedName>
    <definedName name="LOC">[2]SERVIÇOS!#REF!</definedName>
    <definedName name="Local" hidden="1">""</definedName>
    <definedName name="lpb">#REF!</definedName>
    <definedName name="LSO">#REF!</definedName>
    <definedName name="lub">#REF!</definedName>
    <definedName name="LUCIANO">[2]SERVIÇOS!#REF!</definedName>
    <definedName name="luis">#REF!</definedName>
    <definedName name="LVC">[2]SERVIÇOS!#REF!</definedName>
    <definedName name="LVD">[2]SERVIÇOS!#REF!</definedName>
    <definedName name="lvg12050_1">#REF!</definedName>
    <definedName name="lvp1_2">#REF!</definedName>
    <definedName name="lvr">#REF!</definedName>
    <definedName name="lxa">#REF!</definedName>
    <definedName name="lxa1_8">NA()</definedName>
    <definedName name="lxaf">#REF!</definedName>
    <definedName name="m001m">#REF!</definedName>
    <definedName name="m001p">#REF!</definedName>
    <definedName name="m002m">#REF!</definedName>
    <definedName name="m002p">#REF!</definedName>
    <definedName name="m003m">#REF!</definedName>
    <definedName name="m003p">#REF!</definedName>
    <definedName name="m004m">#REF!</definedName>
    <definedName name="m004p">#REF!</definedName>
    <definedName name="m005m">#REF!</definedName>
    <definedName name="m005p">#REF!</definedName>
    <definedName name="m101m">#REF!</definedName>
    <definedName name="m101p">#REF!</definedName>
    <definedName name="m102m">#REF!</definedName>
    <definedName name="m102p">#REF!</definedName>
    <definedName name="m103m">#REF!</definedName>
    <definedName name="m103p">#REF!</definedName>
    <definedName name="m104m">#REF!</definedName>
    <definedName name="m104p">#REF!</definedName>
    <definedName name="m105m">#REF!</definedName>
    <definedName name="m105p">#REF!</definedName>
    <definedName name="m106m">#REF!</definedName>
    <definedName name="m106p">#REF!</definedName>
    <definedName name="m107m">#REF!</definedName>
    <definedName name="m107p">#REF!</definedName>
    <definedName name="m108m">#REF!</definedName>
    <definedName name="m108p">#REF!</definedName>
    <definedName name="m109m">#REF!</definedName>
    <definedName name="m109p">#REF!</definedName>
    <definedName name="m110m">#REF!</definedName>
    <definedName name="m110p">#REF!</definedName>
    <definedName name="m111m">#REF!</definedName>
    <definedName name="m111p">#REF!</definedName>
    <definedName name="m112m">#REF!</definedName>
    <definedName name="m112p">#REF!</definedName>
    <definedName name="m114m">#REF!</definedName>
    <definedName name="m114p">#REF!</definedName>
    <definedName name="m201m">#REF!</definedName>
    <definedName name="m201p">#REF!</definedName>
    <definedName name="m202m">#REF!</definedName>
    <definedName name="m202p">#REF!</definedName>
    <definedName name="m307m">#REF!</definedName>
    <definedName name="m307p">#REF!</definedName>
    <definedName name="m319m">#REF!</definedName>
    <definedName name="m319p">#REF!</definedName>
    <definedName name="m320m">#REF!</definedName>
    <definedName name="m320p">#REF!</definedName>
    <definedName name="m321m">#REF!</definedName>
    <definedName name="m321p">#REF!</definedName>
    <definedName name="m322m">#REF!</definedName>
    <definedName name="m322p">#REF!</definedName>
    <definedName name="m323m">#REF!</definedName>
    <definedName name="m323p">#REF!</definedName>
    <definedName name="m324m">#REF!</definedName>
    <definedName name="m324p">#REF!</definedName>
    <definedName name="m325m">#REF!</definedName>
    <definedName name="m325p">#REF!</definedName>
    <definedName name="m326m">#REF!</definedName>
    <definedName name="m326p">#REF!</definedName>
    <definedName name="m328m">#REF!</definedName>
    <definedName name="m328p">#REF!</definedName>
    <definedName name="m330m">#REF!</definedName>
    <definedName name="m330p">#REF!</definedName>
    <definedName name="m331m">#REF!</definedName>
    <definedName name="m331p">#REF!</definedName>
    <definedName name="m332m">#REF!</definedName>
    <definedName name="m332p">#REF!</definedName>
    <definedName name="m334m">#REF!</definedName>
    <definedName name="m334p">#REF!</definedName>
    <definedName name="m335m">#REF!</definedName>
    <definedName name="m335p">#REF!</definedName>
    <definedName name="m338m">#REF!</definedName>
    <definedName name="m338p">#REF!</definedName>
    <definedName name="m339m">#REF!</definedName>
    <definedName name="m339p">#REF!</definedName>
    <definedName name="m340m">#REF!</definedName>
    <definedName name="m340p">#REF!</definedName>
    <definedName name="m341m">#REF!</definedName>
    <definedName name="m341p">#REF!</definedName>
    <definedName name="m342m">#REF!</definedName>
    <definedName name="m342p">#REF!</definedName>
    <definedName name="m343m">#REF!</definedName>
    <definedName name="m343p">#REF!</definedName>
    <definedName name="m344m">#REF!</definedName>
    <definedName name="m344p">#REF!</definedName>
    <definedName name="m345m">#REF!</definedName>
    <definedName name="m345p">#REF!</definedName>
    <definedName name="m346m">#REF!</definedName>
    <definedName name="m346p">#REF!</definedName>
    <definedName name="m347m">#REF!</definedName>
    <definedName name="m347p">#REF!</definedName>
    <definedName name="m348m">#REF!</definedName>
    <definedName name="m348p">#REF!</definedName>
    <definedName name="m349m">#REF!</definedName>
    <definedName name="m349p">#REF!</definedName>
    <definedName name="m350m">#REF!</definedName>
    <definedName name="m350p">#REF!</definedName>
    <definedName name="m351m">#REF!</definedName>
    <definedName name="m351p">#REF!</definedName>
    <definedName name="m352m">#REF!</definedName>
    <definedName name="m352p">#REF!</definedName>
    <definedName name="m353m">#REF!</definedName>
    <definedName name="m353p">#REF!</definedName>
    <definedName name="m354m">#REF!</definedName>
    <definedName name="m354p">#REF!</definedName>
    <definedName name="m355m">#REF!</definedName>
    <definedName name="m355p">#REF!</definedName>
    <definedName name="m356m">#REF!</definedName>
    <definedName name="m356p">#REF!</definedName>
    <definedName name="m357m">#REF!</definedName>
    <definedName name="m357p">#REF!</definedName>
    <definedName name="m358m">#REF!</definedName>
    <definedName name="m358p">#REF!</definedName>
    <definedName name="m359m">#REF!</definedName>
    <definedName name="m359p">#REF!</definedName>
    <definedName name="m361m">#REF!</definedName>
    <definedName name="m361p">#REF!</definedName>
    <definedName name="m362m">#REF!</definedName>
    <definedName name="m362p">#REF!</definedName>
    <definedName name="m363m">#REF!</definedName>
    <definedName name="m363p">#REF!</definedName>
    <definedName name="m364m">#REF!</definedName>
    <definedName name="m364p">#REF!</definedName>
    <definedName name="m365m">#REF!</definedName>
    <definedName name="m365p">#REF!</definedName>
    <definedName name="m366m">#REF!</definedName>
    <definedName name="m366p">#REF!</definedName>
    <definedName name="m367m">#REF!</definedName>
    <definedName name="m367p">#REF!</definedName>
    <definedName name="m368m">#REF!</definedName>
    <definedName name="m368p">#REF!</definedName>
    <definedName name="m369m">#REF!</definedName>
    <definedName name="m369p">#REF!</definedName>
    <definedName name="m370m">#REF!</definedName>
    <definedName name="m370p">#REF!</definedName>
    <definedName name="m371m">#REF!</definedName>
    <definedName name="m371p">#REF!</definedName>
    <definedName name="m372m">#REF!</definedName>
    <definedName name="m372p">#REF!</definedName>
    <definedName name="m373m">#REF!</definedName>
    <definedName name="m373p">#REF!</definedName>
    <definedName name="m374m">#REF!</definedName>
    <definedName name="m374p">#REF!</definedName>
    <definedName name="m375m">#REF!</definedName>
    <definedName name="m375p">#REF!</definedName>
    <definedName name="m376m">#REF!</definedName>
    <definedName name="m376p">#REF!</definedName>
    <definedName name="m377m">#REF!</definedName>
    <definedName name="m377p">#REF!</definedName>
    <definedName name="m378m">#REF!</definedName>
    <definedName name="m378p">#REF!</definedName>
    <definedName name="m380m">#REF!</definedName>
    <definedName name="m380p">#REF!</definedName>
    <definedName name="m381m">#REF!</definedName>
    <definedName name="m381p">#REF!</definedName>
    <definedName name="m382m">#REF!</definedName>
    <definedName name="m382p">#REF!</definedName>
    <definedName name="m383m">#REF!</definedName>
    <definedName name="m383p">#REF!</definedName>
    <definedName name="m384m">#REF!</definedName>
    <definedName name="m384p">#REF!</definedName>
    <definedName name="m385m">#REF!</definedName>
    <definedName name="m385p">#REF!</definedName>
    <definedName name="m386m">#REF!</definedName>
    <definedName name="m386p">#REF!</definedName>
    <definedName name="m387m">#REF!</definedName>
    <definedName name="m387p">#REF!</definedName>
    <definedName name="m390m">#REF!</definedName>
    <definedName name="m390p">#REF!</definedName>
    <definedName name="m391m">#REF!</definedName>
    <definedName name="m391p">#REF!</definedName>
    <definedName name="m392m">#REF!</definedName>
    <definedName name="m392p">#REF!</definedName>
    <definedName name="m393m">#REF!</definedName>
    <definedName name="m393p">#REF!</definedName>
    <definedName name="m394m">#REF!</definedName>
    <definedName name="m394p">#REF!</definedName>
    <definedName name="m395m">#REF!</definedName>
    <definedName name="m395p">#REF!</definedName>
    <definedName name="m396m">#REF!</definedName>
    <definedName name="m396p">#REF!</definedName>
    <definedName name="m398m">#REF!</definedName>
    <definedName name="m398p">#REF!</definedName>
    <definedName name="m401m">#REF!</definedName>
    <definedName name="m401p">#REF!</definedName>
    <definedName name="m402m">#REF!</definedName>
    <definedName name="m402p">#REF!</definedName>
    <definedName name="m403m">#REF!</definedName>
    <definedName name="m403p">#REF!</definedName>
    <definedName name="m404m">#REF!</definedName>
    <definedName name="m404p">#REF!</definedName>
    <definedName name="m405m">#REF!</definedName>
    <definedName name="m405p">#REF!</definedName>
    <definedName name="m406m">#REF!</definedName>
    <definedName name="m406p">#REF!</definedName>
    <definedName name="m407m">#REF!</definedName>
    <definedName name="m407p">#REF!</definedName>
    <definedName name="m408m">#REF!</definedName>
    <definedName name="m408p">#REF!</definedName>
    <definedName name="m409m">#REF!</definedName>
    <definedName name="m409p">#REF!</definedName>
    <definedName name="m410m">#REF!</definedName>
    <definedName name="m410p">#REF!</definedName>
    <definedName name="m411m">#REF!</definedName>
    <definedName name="m411p">#REF!</definedName>
    <definedName name="m412m">#REF!</definedName>
    <definedName name="m412p">#REF!</definedName>
    <definedName name="m413m">#REF!</definedName>
    <definedName name="m413p">#REF!</definedName>
    <definedName name="m414m">#REF!</definedName>
    <definedName name="m414p">#REF!</definedName>
    <definedName name="m415m">#REF!</definedName>
    <definedName name="m415p">#REF!</definedName>
    <definedName name="m501m">#REF!</definedName>
    <definedName name="m501p">#REF!</definedName>
    <definedName name="m503m">#REF!</definedName>
    <definedName name="m503p">#REF!</definedName>
    <definedName name="m505m">#REF!</definedName>
    <definedName name="m505p">#REF!</definedName>
    <definedName name="m507m">#REF!</definedName>
    <definedName name="m507p">#REF!</definedName>
    <definedName name="m508m">#REF!</definedName>
    <definedName name="m508p">#REF!</definedName>
    <definedName name="m600m">#REF!</definedName>
    <definedName name="m600p">#REF!</definedName>
    <definedName name="m601m">#REF!</definedName>
    <definedName name="m601p">#REF!</definedName>
    <definedName name="m602m">#REF!</definedName>
    <definedName name="m602p">#REF!</definedName>
    <definedName name="m603m">#REF!</definedName>
    <definedName name="m603p">#REF!</definedName>
    <definedName name="m604m">#REF!</definedName>
    <definedName name="m604p">#REF!</definedName>
    <definedName name="m605m">#REF!</definedName>
    <definedName name="m605p">#REF!</definedName>
    <definedName name="m606m">#REF!</definedName>
    <definedName name="m606p">#REF!</definedName>
    <definedName name="m607m">#REF!</definedName>
    <definedName name="m607p">#REF!</definedName>
    <definedName name="m608m">#REF!</definedName>
    <definedName name="m608p">#REF!</definedName>
    <definedName name="m609m">#REF!</definedName>
    <definedName name="m609p">#REF!</definedName>
    <definedName name="m610m">#REF!</definedName>
    <definedName name="m610p">#REF!</definedName>
    <definedName name="m611m">#REF!</definedName>
    <definedName name="m611p">#REF!</definedName>
    <definedName name="m612m">#REF!</definedName>
    <definedName name="m612p">#REF!</definedName>
    <definedName name="m613m">#REF!</definedName>
    <definedName name="m613p">#REF!</definedName>
    <definedName name="m614m">#REF!</definedName>
    <definedName name="m614p">#REF!</definedName>
    <definedName name="m615m">#REF!</definedName>
    <definedName name="m615p">#REF!</definedName>
    <definedName name="m616m">#REF!</definedName>
    <definedName name="m616p">#REF!</definedName>
    <definedName name="m617m">#REF!</definedName>
    <definedName name="m617p">#REF!</definedName>
    <definedName name="m618m">#REF!</definedName>
    <definedName name="m618p">#REF!</definedName>
    <definedName name="m619m">#REF!</definedName>
    <definedName name="m619p">#REF!</definedName>
    <definedName name="m620m">#REF!</definedName>
    <definedName name="m620p">#REF!</definedName>
    <definedName name="m621m">#REF!</definedName>
    <definedName name="m621p">#REF!</definedName>
    <definedName name="m622m">#REF!</definedName>
    <definedName name="m622p">#REF!</definedName>
    <definedName name="m623m">#REF!</definedName>
    <definedName name="m623p">#REF!</definedName>
    <definedName name="m624m">#REF!</definedName>
    <definedName name="m624p">#REF!</definedName>
    <definedName name="m625m">#REF!</definedName>
    <definedName name="m625p">#REF!</definedName>
    <definedName name="m626m">#REF!</definedName>
    <definedName name="m626p">#REF!</definedName>
    <definedName name="m700m">#REF!</definedName>
    <definedName name="m700p">#REF!</definedName>
    <definedName name="m702m">#REF!</definedName>
    <definedName name="m702p">#REF!</definedName>
    <definedName name="m703m">#REF!</definedName>
    <definedName name="m703p">#REF!</definedName>
    <definedName name="m704m">#REF!</definedName>
    <definedName name="m704p">#REF!</definedName>
    <definedName name="m705m">#REF!</definedName>
    <definedName name="m705p">#REF!</definedName>
    <definedName name="m709m">#REF!</definedName>
    <definedName name="m709p">#REF!</definedName>
    <definedName name="m710m">#REF!</definedName>
    <definedName name="m710p">#REF!</definedName>
    <definedName name="m711m">#REF!</definedName>
    <definedName name="m711p">#REF!</definedName>
    <definedName name="m712m">#REF!</definedName>
    <definedName name="m712p">#REF!</definedName>
    <definedName name="m715m">#REF!</definedName>
    <definedName name="m715p">#REF!</definedName>
    <definedName name="m901m">#REF!</definedName>
    <definedName name="m901p">#REF!</definedName>
    <definedName name="m902m">#REF!</definedName>
    <definedName name="m902p">#REF!</definedName>
    <definedName name="m903m">#REF!</definedName>
    <definedName name="m903p">#REF!</definedName>
    <definedName name="m904m">#REF!</definedName>
    <definedName name="m904p">#REF!</definedName>
    <definedName name="m905m">#REF!</definedName>
    <definedName name="m905p">#REF!</definedName>
    <definedName name="m906m">#REF!</definedName>
    <definedName name="m906p">#REF!</definedName>
    <definedName name="m907m">#REF!</definedName>
    <definedName name="m907p">#REF!</definedName>
    <definedName name="m908m">#REF!</definedName>
    <definedName name="m908p">#REF!</definedName>
    <definedName name="m909m">#REF!</definedName>
    <definedName name="m909p">#REF!</definedName>
    <definedName name="m910m">#REF!</definedName>
    <definedName name="m910p">#REF!</definedName>
    <definedName name="m911m">#REF!</definedName>
    <definedName name="m911p">#REF!</definedName>
    <definedName name="m920m">#REF!</definedName>
    <definedName name="m920p">#REF!</definedName>
    <definedName name="m921m">#REF!</definedName>
    <definedName name="m921p">#REF!</definedName>
    <definedName name="m922m">#REF!</definedName>
    <definedName name="m922p">#REF!</definedName>
    <definedName name="m923m">#REF!</definedName>
    <definedName name="m923p">#REF!</definedName>
    <definedName name="m924m">#REF!</definedName>
    <definedName name="m924p">#REF!</definedName>
    <definedName name="m925m">#REF!</definedName>
    <definedName name="m925p">#REF!</definedName>
    <definedName name="m926m">#REF!</definedName>
    <definedName name="m926p">#REF!</definedName>
    <definedName name="m927m">#REF!</definedName>
    <definedName name="m927p">#REF!</definedName>
    <definedName name="m928m">#REF!</definedName>
    <definedName name="m928p">#REF!</definedName>
    <definedName name="m929m">#REF!</definedName>
    <definedName name="m929p">#REF!</definedName>
    <definedName name="m935m">#REF!</definedName>
    <definedName name="m935p">#REF!</definedName>
    <definedName name="m936m">#REF!</definedName>
    <definedName name="m936p">#REF!</definedName>
    <definedName name="m937m">#REF!</definedName>
    <definedName name="m937p">#REF!</definedName>
    <definedName name="m938m">#REF!</definedName>
    <definedName name="m938p">#REF!</definedName>
    <definedName name="m939m">#REF!</definedName>
    <definedName name="m939p">#REF!</definedName>
    <definedName name="m940m">#REF!</definedName>
    <definedName name="m940p">#REF!</definedName>
    <definedName name="m941m">#REF!</definedName>
    <definedName name="m941p">#REF!</definedName>
    <definedName name="m942m">#REF!</definedName>
    <definedName name="m942p">#REF!</definedName>
    <definedName name="m945m">#REF!</definedName>
    <definedName name="m945p">#REF!</definedName>
    <definedName name="m946m">#REF!</definedName>
    <definedName name="m946p">#REF!</definedName>
    <definedName name="m947m">#REF!</definedName>
    <definedName name="m947p">#REF!</definedName>
    <definedName name="m948m">#REF!</definedName>
    <definedName name="m948p">#REF!</definedName>
    <definedName name="m949m">#REF!</definedName>
    <definedName name="m949p">#REF!</definedName>
    <definedName name="m950m">#REF!</definedName>
    <definedName name="m950p">#REF!</definedName>
    <definedName name="m951m">#REF!</definedName>
    <definedName name="m951p">#REF!</definedName>
    <definedName name="m952m">#REF!</definedName>
    <definedName name="m952p">#REF!</definedName>
    <definedName name="m953m">#REF!</definedName>
    <definedName name="m953p">#REF!</definedName>
    <definedName name="m954m">#REF!</definedName>
    <definedName name="m954p">#REF!</definedName>
    <definedName name="m955m">#REF!</definedName>
    <definedName name="m955p">#REF!</definedName>
    <definedName name="m956m">#REF!</definedName>
    <definedName name="m956p">#REF!</definedName>
    <definedName name="m957m">#REF!</definedName>
    <definedName name="m957p">#REF!</definedName>
    <definedName name="m958m">#REF!</definedName>
    <definedName name="m958p">#REF!</definedName>
    <definedName name="m960m">#REF!</definedName>
    <definedName name="m960p">#REF!</definedName>
    <definedName name="m969m">#REF!</definedName>
    <definedName name="m969p">#REF!</definedName>
    <definedName name="m970m">#REF!</definedName>
    <definedName name="m970p">#REF!</definedName>
    <definedName name="m971m">#REF!</definedName>
    <definedName name="m971p">#REF!</definedName>
    <definedName name="m972m">#REF!</definedName>
    <definedName name="m972p">#REF!</definedName>
    <definedName name="m973m">#REF!</definedName>
    <definedName name="m973p">#REF!</definedName>
    <definedName name="m974m">#REF!</definedName>
    <definedName name="m974p">#REF!</definedName>
    <definedName name="m975m">#REF!</definedName>
    <definedName name="m975p">#REF!</definedName>
    <definedName name="m976m">#REF!</definedName>
    <definedName name="m976p">#REF!</definedName>
    <definedName name="m977m">#REF!</definedName>
    <definedName name="m977p">#REF!</definedName>
    <definedName name="m980m">#REF!</definedName>
    <definedName name="m980p">#REF!</definedName>
    <definedName name="m982m">#REF!</definedName>
    <definedName name="m982p">#REF!</definedName>
    <definedName name="m983m">#REF!</definedName>
    <definedName name="m983p">#REF!</definedName>
    <definedName name="m984m">#REF!</definedName>
    <definedName name="m984p">#REF!</definedName>
    <definedName name="m985m">#REF!</definedName>
    <definedName name="m985p">#REF!</definedName>
    <definedName name="m996m">#REF!</definedName>
    <definedName name="m996p">#REF!</definedName>
    <definedName name="m997m">#REF!</definedName>
    <definedName name="m997p">#REF!</definedName>
    <definedName name="m998m">#REF!</definedName>
    <definedName name="m998p">#REF!</definedName>
    <definedName name="m999m">#REF!</definedName>
    <definedName name="m999p">#REF!</definedName>
    <definedName name="mad">#REF!</definedName>
    <definedName name="mai00">[3]Consultoria!#REF!</definedName>
    <definedName name="mai00_3">[3]Consultoria!#REF!</definedName>
    <definedName name="MAI95_3">[3]Consultoria!#REF!</definedName>
    <definedName name="MAI96_3">[3]Consultoria!#REF!</definedName>
    <definedName name="MAI97_3">[3]Consultoria!#REF!</definedName>
    <definedName name="MAI98_3">[3]Consultoria!#REF!</definedName>
    <definedName name="MAI99_3">[3]Consultoria!#REF!</definedName>
    <definedName name="map">#REF!</definedName>
    <definedName name="MAR00">[3]Consultoria!#REF!</definedName>
    <definedName name="MAR00_3">[3]Consultoria!#REF!</definedName>
    <definedName name="MAR95_3">[3]Consultoria!#REF!</definedName>
    <definedName name="MAR96_3">[3]Consultoria!#REF!</definedName>
    <definedName name="MAR97_3">[3]Consultoria!#REF!</definedName>
    <definedName name="MAR98_3">[3]Consultoria!#REF!</definedName>
    <definedName name="MAR99_3">[3]Consultoria!#REF!</definedName>
    <definedName name="Max" hidden="1">COUNTIF(#REF!,"&lt;&gt;0")+3</definedName>
    <definedName name="MBQ">[28]SERVIÇOS!#REF!</definedName>
    <definedName name="MBQA">[2]SERVIÇOS!#REF!</definedName>
    <definedName name="MBQT">[2]SERVIÇOS!#REF!</definedName>
    <definedName name="MBV" localSheetId="5">#REF!</definedName>
    <definedName name="MBV">#REF!</definedName>
    <definedName name="mdn">#REF!</definedName>
    <definedName name="Medição">#REF!</definedName>
    <definedName name="MEM">#REF!</definedName>
    <definedName name="Mes_Ano">'[31]Custos Unitarios'!$D$2</definedName>
    <definedName name="MNI">#REF!</definedName>
    <definedName name="MNP">#REF!</definedName>
    <definedName name="MO" hidden="1">#REF!</definedName>
    <definedName name="mo_base">#REF!</definedName>
    <definedName name="mo_sub_base">#REF!</definedName>
    <definedName name="Modelo" hidden="1">#REF!</definedName>
    <definedName name="módulo1.Extenso" localSheetId="5">#N/A</definedName>
    <definedName name="módulo1.Extenso">[0]!módulo1.Extenso</definedName>
    <definedName name="motoristas" localSheetId="5">[19]EquiOM!#REF!</definedName>
    <definedName name="motoristas">[19]EquiOM!#REF!</definedName>
    <definedName name="motoristas_1" localSheetId="5">[19]EquiOM!#REF!</definedName>
    <definedName name="motoristas_1">[19]EquiOM!#REF!</definedName>
    <definedName name="motoristas_1_4" localSheetId="5">[19]EquiOM!#REF!</definedName>
    <definedName name="motoristas_1_4">[19]EquiOM!#REF!</definedName>
    <definedName name="motoristas_4">[19]EquiOM!#REF!</definedName>
    <definedName name="motoristas_6">[19]EquiOM!#REF!</definedName>
    <definedName name="motoristas_6_4">[19]EquiOM!#REF!</definedName>
    <definedName name="mour">#REF!</definedName>
    <definedName name="mour_8">NA()</definedName>
    <definedName name="MP" hidden="1">#REF!</definedName>
    <definedName name="mpm2.5">#REF!</definedName>
    <definedName name="mpm2_5">#REF!</definedName>
    <definedName name="msicro">#REF!</definedName>
    <definedName name="msv">#REF!</definedName>
    <definedName name="MT">'[22]CUSTOS UNITÁRIOS'!$C$4:$G$315</definedName>
    <definedName name="N0p">#REF!</definedName>
    <definedName name="NARCISO">#REF!</definedName>
    <definedName name="niv">#REF!</definedName>
    <definedName name="NIVEL">[17]PRECORC.XLS!#REF!</definedName>
    <definedName name="NLEq" hidden="1">4</definedName>
    <definedName name="NLMo" hidden="1">6</definedName>
    <definedName name="NLMp" hidden="1">5</definedName>
    <definedName name="NLTr" hidden="1">3</definedName>
    <definedName name="nome">NA()</definedName>
    <definedName name="nome_2">NA()</definedName>
    <definedName name="nome_4">#REF!</definedName>
    <definedName name="nome_8">NA()</definedName>
    <definedName name="NOp">#REF!</definedName>
    <definedName name="NOV94_3">[3]Consultoria!#REF!</definedName>
    <definedName name="NOV95_3">[3]Consultoria!#REF!</definedName>
    <definedName name="NOV96_3">[3]Consultoria!#REF!</definedName>
    <definedName name="NOV97_3">[3]Consultoria!#REF!</definedName>
    <definedName name="NOV98_3">[3]Consultoria!#REF!</definedName>
    <definedName name="NOV99_3">[3]Consultoria!#REF!</definedName>
    <definedName name="nrjCfh">#REF!</definedName>
    <definedName name="nrjCfh_1">#REF!</definedName>
    <definedName name="nrjCfh_1_4">#REF!</definedName>
    <definedName name="nrjCfh_4">#REF!</definedName>
    <definedName name="nrjCfh_6">#REF!</definedName>
    <definedName name="nrjCfh_6_4">#REF!</definedName>
    <definedName name="nrjCVh">#REF!</definedName>
    <definedName name="nrjCVh_1">#REF!</definedName>
    <definedName name="nrjCVh_1_4">#REF!</definedName>
    <definedName name="nrjCVh_4">#REF!</definedName>
    <definedName name="nrjCVh_6">#REF!</definedName>
    <definedName name="nrjCVh_6_4">#REF!</definedName>
    <definedName name="NTEI">'[18]PRO-08'!#REF!</definedName>
    <definedName name="oac">#REF!</definedName>
    <definedName name="Oacorre2">#REF!</definedName>
    <definedName name="OAE">'[14]RESUMO-DVOP'!#REF!</definedName>
    <definedName name="OAE_MAR94">#REF!</definedName>
    <definedName name="Oaesp2">#REF!</definedName>
    <definedName name="Obra" hidden="1">""</definedName>
    <definedName name="OBRAS_TIPO" localSheetId="5">#REF!</definedName>
    <definedName name="OBRAS_TIPO">#REF!</definedName>
    <definedName name="ocom">#REF!</definedName>
    <definedName name="Ocomp2">#REF!</definedName>
    <definedName name="odi">#REF!</definedName>
    <definedName name="ofc">NA()</definedName>
    <definedName name="ofc_8">NA()</definedName>
    <definedName name="ofi">#REF!</definedName>
    <definedName name="OGU">#REF!</definedName>
    <definedName name="OLEO">[1]DADOS!$C$23</definedName>
    <definedName name="oli">#REF!</definedName>
    <definedName name="OnOff" hidden="1">"ON"</definedName>
    <definedName name="OPA">'[18]PRO-08'!#REF!</definedName>
    <definedName name="opera">#REF!</definedName>
    <definedName name="ORÇA">[2]ORÇAMENTO!#REF!</definedName>
    <definedName name="ORÇAMENTO" localSheetId="5">#N/A</definedName>
    <definedName name="ORÇAMENTO">[0]!ORÇAMENTO</definedName>
    <definedName name="orçamrest" localSheetId="5" hidden="1">{#N/A,#N/A,TRUE,"Serviços"}</definedName>
    <definedName name="orçamrest" hidden="1">{#N/A,#N/A,TRUE,"Serviços"}</definedName>
    <definedName name="orçamrestt" localSheetId="5" hidden="1">{#N/A,#N/A,TRUE,"Serviços"}</definedName>
    <definedName name="orçamrestt" hidden="1">{#N/A,#N/A,TRUE,"Serviços"}</definedName>
    <definedName name="Ordem" hidden="1">#REF!</definedName>
    <definedName name="Origem" hidden="1">#REF!</definedName>
    <definedName name="OUT94_3">[3]Consultoria!#REF!</definedName>
    <definedName name="OUT95_3">[3]Consultoria!#REF!</definedName>
    <definedName name="OUT96_3">[3]Consultoria!#REF!</definedName>
    <definedName name="OUT97_3">[3]Consultoria!#REF!</definedName>
    <definedName name="OUT98_3">[3]Consultoria!#REF!</definedName>
    <definedName name="OUT99_3">[3]Consultoria!#REF!</definedName>
    <definedName name="OUTR">[2]SERVIÇOS!#REF!</definedName>
    <definedName name="OUTROS">[17]PRECORC.XLS!#REF!</definedName>
    <definedName name="PACM30IMP">'[2]AQ TR MB'!#REF!</definedName>
    <definedName name="PAEMULCS">'[2]AQ TR MB'!#REF!</definedName>
    <definedName name="PAEMULTSS">'[2]AQ TR MB'!#REF!</definedName>
    <definedName name="Par" localSheetId="5">#REF!</definedName>
    <definedName name="Par">#REF!</definedName>
    <definedName name="PARR1CST">'[2]AQ TR MB'!#REF!</definedName>
    <definedName name="PassaExtenso">[41]!PassaExtenso</definedName>
    <definedName name="Passagem">[17]PRECORC.XLS!#REF!</definedName>
    <definedName name="PAV">#REF!</definedName>
    <definedName name="PAV_2">#REF!</definedName>
    <definedName name="PAV_MAR94">#REF!</definedName>
    <definedName name="PAVI">#REF!+#REF!</definedName>
    <definedName name="Pavi2">#REF!</definedName>
    <definedName name="PCCARR">[2]SERVIÇOS!#REF!</definedName>
    <definedName name="PCDF">[2]SERVIÇOS!#REF!</definedName>
    <definedName name="pcf60x210">#REF!</definedName>
    <definedName name="pcf80x200">#REF!</definedName>
    <definedName name="pcf80x210">#REF!</definedName>
    <definedName name="pcfc">#REF!</definedName>
    <definedName name="PCS">[2]SERVIÇOS!#REF!</definedName>
    <definedName name="PCSA">[2]SERVIÇOS!#REF!</definedName>
    <definedName name="PCST">[2]SERVIÇOS!#REF!</definedName>
    <definedName name="PDE">#REF!</definedName>
    <definedName name="PDM">[1]DADOS!$C$13</definedName>
    <definedName name="pdm_5">#REF!</definedName>
    <definedName name="pedre">#REF!</definedName>
    <definedName name="PEDREIRA">#REF!</definedName>
    <definedName name="PEMN">[2]SERVIÇOS!#REF!</definedName>
    <definedName name="PEN">[2]SERVIÇOS!#REF!</definedName>
    <definedName name="per">'[42]Qd.11-Orçamento'!#REF!</definedName>
    <definedName name="perp">#REF!</definedName>
    <definedName name="pes">#REF!</definedName>
    <definedName name="pesquisa">#REF!</definedName>
    <definedName name="PGP">[2]SERVIÇOS!#REF!</definedName>
    <definedName name="pig">#REF!</definedName>
    <definedName name="PII">#REF!</definedName>
    <definedName name="PIP">#REF!</definedName>
    <definedName name="PISTA" localSheetId="5" hidden="1">{#N/A,#N/A,TRUE,"Serviços"}</definedName>
    <definedName name="PISTA" hidden="1">{#N/A,#N/A,TRUE,"Serviços"}</definedName>
    <definedName name="PLA">[2]SERVIÇOS!#REF!</definedName>
    <definedName name="Plan1" hidden="1">#REF!</definedName>
    <definedName name="planilha" localSheetId="5" hidden="1">{#N/A,#N/A,TRUE,"Serviços"}</definedName>
    <definedName name="planilha" hidden="1">{#N/A,#N/A,TRUE,"Serviços"}</definedName>
    <definedName name="planilha_1">NA()</definedName>
    <definedName name="PLANILHA2">#REF!</definedName>
    <definedName name="plano">#REF!</definedName>
    <definedName name="plc">#REF!</definedName>
    <definedName name="plc2.5">#REF!</definedName>
    <definedName name="plc2_5">#REF!</definedName>
    <definedName name="PLT">[2]SERVIÇOS!#REF!</definedName>
    <definedName name="Plu" localSheetId="5">{""," mil"," milhões"," bilhões"," trilhões"}</definedName>
    <definedName name="Plu">{""," mil"," milhões"," bilhões"," trilhões"}</definedName>
    <definedName name="PLVC">[2]SERVIÇOS!#REF!</definedName>
    <definedName name="PLVD">[2]SERVIÇOS!#REF!</definedName>
    <definedName name="PMBQ">[2]SERVIÇOS!#REF!</definedName>
    <definedName name="PMBQA">[2]SERVIÇOS!#REF!</definedName>
    <definedName name="PMBQT">[2]SERVIÇOS!#REF!</definedName>
    <definedName name="PMS">#REF!</definedName>
    <definedName name="pont">#REF!</definedName>
    <definedName name="popopopo" localSheetId="5" hidden="1">{#N/A,#N/A,FALSE,"MO (2)"}</definedName>
    <definedName name="popopopo" hidden="1">{#N/A,#N/A,FALSE,"MO (2)"}</definedName>
    <definedName name="por_sistema_IMR">#REF!</definedName>
    <definedName name="por_sistema_IMR_1">#REF!</definedName>
    <definedName name="por_sistema_IMR_1_4">#REF!</definedName>
    <definedName name="por_sistema_IMR_4">#REF!</definedName>
    <definedName name="por_sistema_IMR_6">#REF!</definedName>
    <definedName name="por_sistema_IMR_6_4">#REF!</definedName>
    <definedName name="Posição" hidden="1">#REF!</definedName>
    <definedName name="PPEN">[2]SERVIÇOS!#REF!</definedName>
    <definedName name="PPLA">[2]SERVIÇOS!#REF!</definedName>
    <definedName name="PPLT">[2]SERVIÇOS!#REF!</definedName>
    <definedName name="PRBQ">[2]SERVIÇOS!#REF!</definedName>
    <definedName name="PRCC">[2]SERVIÇOS!#REF!</definedName>
    <definedName name="Prd" hidden="1">#N/A</definedName>
    <definedName name="PrdAux" hidden="1">#N/A</definedName>
    <definedName name="PRDM">[2]SERVIÇOS!#REF!</definedName>
    <definedName name="PRE">#REF!</definedName>
    <definedName name="Preço_kW">#REF!</definedName>
    <definedName name="Preço_kW_1">#REF!</definedName>
    <definedName name="Preço_kW_1_4">#REF!</definedName>
    <definedName name="Preço_kW_4">#REF!</definedName>
    <definedName name="Preço_kW_6">#REF!</definedName>
    <definedName name="Preço_kW_6_4">#REF!</definedName>
    <definedName name="PRECP">[2]SERVIÇOS!#REF!</definedName>
    <definedName name="pref">NA()</definedName>
    <definedName name="pref_2">NA()</definedName>
    <definedName name="pref_4">#REF!</definedName>
    <definedName name="pref_8">NA()</definedName>
    <definedName name="PREGO">[1]DADOS!$C$18</definedName>
    <definedName name="prf">#REF!</definedName>
    <definedName name="prg">#REF!</definedName>
    <definedName name="prg_5">#REF!</definedName>
    <definedName name="Print_Area_MI">#REF!</definedName>
    <definedName name="Print_Titles_MI">#REF!</definedName>
    <definedName name="PRM1C">[2]SERVIÇOS!#REF!</definedName>
    <definedName name="PROD_1" localSheetId="5" hidden="1">{#N/A,#N/A,TRUE,"Serviços"}</definedName>
    <definedName name="PROD_1" hidden="1">{#N/A,#N/A,TRUE,"Serviços"}</definedName>
    <definedName name="PROD_11" localSheetId="5" hidden="1">{#N/A,#N/A,TRUE,"Serviços"}</definedName>
    <definedName name="PROD_11" hidden="1">{#N/A,#N/A,TRUE,"Serviços"}</definedName>
    <definedName name="PROJ">#REF!</definedName>
    <definedName name="PRPA">[2]SERVIÇOS!#REF!</definedName>
    <definedName name="PRPL">[2]SERVIÇOS!#REF!</definedName>
    <definedName name="PRPT">[2]SERVIÇOS!#REF!</definedName>
    <definedName name="PRR1C">[2]SERVIÇOS!#REF!</definedName>
    <definedName name="PRRP">[2]SERVIÇOS!#REF!</definedName>
    <definedName name="prtm">#REF!</definedName>
    <definedName name="PrzO">#REF!</definedName>
    <definedName name="PST">[2]SERVIÇOS!#REF!</definedName>
    <definedName name="PTBA">[2]SERVIÇOS!#REF!</definedName>
    <definedName name="PTBT">[2]SERVIÇOS!#REF!</definedName>
    <definedName name="ptc7_8">NA()</definedName>
    <definedName name="PTCAP20">[2]SERVIÇOS!#REF!</definedName>
    <definedName name="PTCM30">[2]SERVIÇOS!#REF!</definedName>
    <definedName name="PTCM30IMP">'[2]AQ TR MB'!#REF!</definedName>
    <definedName name="PTEMULCS">'[2]AQ TR MB'!#REF!</definedName>
    <definedName name="PTEMULTSS">'[2]AQ TR MB'!#REF!</definedName>
    <definedName name="PTLCB10">[2]SERVIÇOS!#REF!</definedName>
    <definedName name="Pto" hidden="1">ROUND([43]Planilha!$D1*[43]Planilha!$E1,2)</definedName>
    <definedName name="PTRM1C">[2]SERVIÇOS!#REF!</definedName>
    <definedName name="PTRR1C">[2]SERVIÇOS!#REF!</definedName>
    <definedName name="PTRR1CST">'[2]AQ TR MB'!#REF!</definedName>
    <definedName name="PTSD">[2]SERVIÇOS!#REF!</definedName>
    <definedName name="PTSD2">[2]SERVIÇOS!#REF!</definedName>
    <definedName name="ptt3x2">#REF!</definedName>
    <definedName name="Pun" hidden="1">#N/A</definedName>
    <definedName name="PUPA">#REF!</definedName>
    <definedName name="PUPJ">#REF!</definedName>
    <definedName name="PVC" localSheetId="5">#REF!</definedName>
    <definedName name="PVC">#REF!</definedName>
    <definedName name="pz">#REF!</definedName>
    <definedName name="Q" hidden="1">#REF!</definedName>
    <definedName name="QD" hidden="1">#REF!</definedName>
    <definedName name="qgm">#REF!</definedName>
    <definedName name="qqqqq" localSheetId="5" hidden="1">{#N/A,#N/A,FALSE,"MO (2)"}</definedName>
    <definedName name="qqqqq" hidden="1">{#N/A,#N/A,FALSE,"MO (2)"}</definedName>
    <definedName name="QTD" hidden="1">#REF!</definedName>
    <definedName name="QtEq" hidden="1">#REF!</definedName>
    <definedName name="QtMo" hidden="1">#REF!</definedName>
    <definedName name="QtMp" hidden="1">#REF!</definedName>
    <definedName name="QtTr" hidden="1">#REF!</definedName>
    <definedName name="QUANT_acumu">#REF!</definedName>
    <definedName name="RAMAL">#REF!</definedName>
    <definedName name="RBQ">[2]SERVIÇOS!#REF!</definedName>
    <definedName name="RBV">[44]Teor!$C$3:$C$7</definedName>
    <definedName name="RCC">[2]SERVIÇOS!#REF!</definedName>
    <definedName name="RDM">[2]SERVIÇOS!#REF!</definedName>
    <definedName name="rdt13.8">#REF!</definedName>
    <definedName name="rdt13_8">#REF!</definedName>
    <definedName name="rea">#REF!</definedName>
    <definedName name="REBOQUE">#REF!</definedName>
    <definedName name="rec">#REF!</definedName>
    <definedName name="rec10c">#REF!</definedName>
    <definedName name="rec11c">#REF!</definedName>
    <definedName name="rec12c">#REF!</definedName>
    <definedName name="rec13c">#REF!</definedName>
    <definedName name="rec14c">#REF!</definedName>
    <definedName name="rec93c">#REF!</definedName>
    <definedName name="rec94c">#REF!</definedName>
    <definedName name="rec99c">#REF!</definedName>
    <definedName name="rech85c">#REF!</definedName>
    <definedName name="rech9c">#REF!</definedName>
    <definedName name="Recorder">#REF!</definedName>
    <definedName name="RECP">[2]SERVIÇOS!#REF!</definedName>
    <definedName name="ref">'[39]Tab. Consultoria Jan-11'!#REF!</definedName>
    <definedName name="refdt">#REF!</definedName>
    <definedName name="REGULA">#REF!</definedName>
    <definedName name="REL" localSheetId="5" hidden="1">{#N/A,#N/A,TRUE,"Serviços"}</definedName>
    <definedName name="REL" hidden="1">{#N/A,#N/A,TRUE,"Serviços"}</definedName>
    <definedName name="Relat" hidden="1">#REF!</definedName>
    <definedName name="RELL" localSheetId="5" hidden="1">{#N/A,#N/A,TRUE,"Serviços"}</definedName>
    <definedName name="RELL" hidden="1">{#N/A,#N/A,TRUE,"Serviços"}</definedName>
    <definedName name="RELMOBRA" localSheetId="5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RELMOBRA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REMOÇÃO">#REF!</definedName>
    <definedName name="reperf">#REF!</definedName>
    <definedName name="RES">[2]SERVIÇOS!#REF!</definedName>
    <definedName name="RESP">[2]ORÇAMENTO!#REF!</definedName>
    <definedName name="resu" localSheetId="5" hidden="1">{#N/A,#N/A,FALSE,"MO (2)"}</definedName>
    <definedName name="resu" hidden="1">{#N/A,#N/A,FALSE,"MO (2)"}</definedName>
    <definedName name="RESUMO" localSheetId="5">#N/A</definedName>
    <definedName name="RESUMO">[0]!RESUMO</definedName>
    <definedName name="resumoii" localSheetId="5" hidden="1">{#N/A,#N/A,FALSE,"MO (2)"}</definedName>
    <definedName name="resumoii" hidden="1">{#N/A,#N/A,FALSE,"MO (2)"}</definedName>
    <definedName name="resumou" localSheetId="5" hidden="1">{#N/A,#N/A,TRUE,"Plan1"}</definedName>
    <definedName name="resumou" hidden="1">{#N/A,#N/A,TRUE,"Plan1"}</definedName>
    <definedName name="REV">#REF!</definedName>
    <definedName name="rgG3_4">#REF!</definedName>
    <definedName name="rgp1_2">#REF!</definedName>
    <definedName name="RLI">#REF!</definedName>
    <definedName name="RLP">#REF!</definedName>
    <definedName name="RM1C">[2]SERVIÇOS!#REF!</definedName>
    <definedName name="RMA">'[18]PRO-08'!#REF!</definedName>
    <definedName name="ROB">'[45]Mat Asf'!$C$36</definedName>
    <definedName name="ROBERTO">'[45]Mat Asf'!$C$37</definedName>
    <definedName name="Rod" hidden="1">#REF!</definedName>
    <definedName name="Rodovia">'[31]Custos Unitarios'!$A$4</definedName>
    <definedName name="RPA">[2]SERVIÇOS!#REF!</definedName>
    <definedName name="RPI">#REF!</definedName>
    <definedName name="RPL">[2]SERVIÇOS!#REF!</definedName>
    <definedName name="RPP">#REF!</definedName>
    <definedName name="RPS">[2]SERVIÇOS!#REF!</definedName>
    <definedName name="RPT">[2]SERVIÇOS!#REF!</definedName>
    <definedName name="RPZ">[2]SERVIÇOS!#REF!</definedName>
    <definedName name="rr" localSheetId="5" hidden="1">{#N/A,#N/A,TRUE,"Serviços"}</definedName>
    <definedName name="rr" hidden="1">{#N/A,#N/A,TRUE,"Serviços"}</definedName>
    <definedName name="RR_2C">#REF!</definedName>
    <definedName name="RR1C">[2]SERVIÇOS!#REF!</definedName>
    <definedName name="RR2C">[1]DADOS!$C$32</definedName>
    <definedName name="rrff" localSheetId="5" hidden="1">{#N/A,#N/A,TRUE,"Serviços"}</definedName>
    <definedName name="rrff" hidden="1">{#N/A,#N/A,TRUE,"Serviços"}</definedName>
    <definedName name="rrfff" localSheetId="5" hidden="1">{#N/A,#N/A,TRUE,"Serviços"}</definedName>
    <definedName name="rrfff" hidden="1">{#N/A,#N/A,TRUE,"Serviços"}</definedName>
    <definedName name="RRP">[2]SERVIÇOS!#REF!</definedName>
    <definedName name="RRQ">[2]SERVIÇOS!#REF!</definedName>
    <definedName name="rrr" localSheetId="5" hidden="1">{#N/A,#N/A,TRUE,"Serviços"}</definedName>
    <definedName name="rrr" hidden="1">{#N/A,#N/A,TRUE,"Serviços"}</definedName>
    <definedName name="S" localSheetId="5" hidden="1">{#N/A,#N/A,TRUE,"Serviços"}</definedName>
    <definedName name="S" hidden="1">{#N/A,#N/A,TRUE,"Serviços"}</definedName>
    <definedName name="s14_">#REF!</definedName>
    <definedName name="SAL">#REF!</definedName>
    <definedName name="salario">'[46]CUSTO HORÁRIO'!$H$3</definedName>
    <definedName name="salete" localSheetId="5" hidden="1">{#N/A,#N/A,FALSE,"MO (2)"}</definedName>
    <definedName name="salete" hidden="1">{#N/A,#N/A,FALSE,"MO (2)"}</definedName>
    <definedName name="salete.com" localSheetId="5" hidden="1">{#N/A,#N/A,FALSE,"MO (2)"}</definedName>
    <definedName name="salete.com" hidden="1">{#N/A,#N/A,FALSE,"MO (2)"}</definedName>
    <definedName name="SASA" localSheetId="5" hidden="1">{#N/A,#N/A,FALSE,"MO (2)"}</definedName>
    <definedName name="SASA" hidden="1">{#N/A,#N/A,FALSE,"MO (2)"}</definedName>
    <definedName name="sasa.com" localSheetId="5" hidden="1">{#N/A,#N/A,FALSE,"MO (2)"}</definedName>
    <definedName name="sasa.com" hidden="1">{#N/A,#N/A,FALSE,"MO (2)"}</definedName>
    <definedName name="sasaasa" localSheetId="5" hidden="1">{#N/A,#N/A,FALSE,"MO (2)"}</definedName>
    <definedName name="sasaasa" hidden="1">{#N/A,#N/A,FALSE,"MO (2)"}</definedName>
    <definedName name="SASASA" localSheetId="5" hidden="1">{#N/A,#N/A,FALSE,"MO (2)"}</definedName>
    <definedName name="SASASA" hidden="1">{#N/A,#N/A,FALSE,"MO (2)"}</definedName>
    <definedName name="SASASA_1" localSheetId="5" hidden="1">{#N/A,#N/A,FALSE,"MO (2)"}</definedName>
    <definedName name="SASASA_1" hidden="1">{#N/A,#N/A,FALSE,"MO (2)"}</definedName>
    <definedName name="sasda" localSheetId="5" hidden="1">{#N/A,#N/A,TRUE,"Serviços"}</definedName>
    <definedName name="sasda" hidden="1">{#N/A,#N/A,TRUE,"Serviços"}</definedName>
    <definedName name="sasdaa" localSheetId="5" hidden="1">{#N/A,#N/A,TRUE,"Serviços"}</definedName>
    <definedName name="sasdaa" hidden="1">{#N/A,#N/A,TRUE,"Serviços"}</definedName>
    <definedName name="scon">#REF!</definedName>
    <definedName name="sdsdsds" localSheetId="5" hidden="1">{#N/A,#N/A,FALSE,"MO (2)"}</definedName>
    <definedName name="sdsdsds" hidden="1">{#N/A,#N/A,FALSE,"MO (2)"}</definedName>
    <definedName name="sdsdsdsx" localSheetId="5" hidden="1">{#N/A,#N/A,FALSE,"MO (2)"}</definedName>
    <definedName name="sdsdsdsx" hidden="1">{#N/A,#N/A,FALSE,"MO (2)"}</definedName>
    <definedName name="SE" hidden="1">#REF!</definedName>
    <definedName name="seat15">#REF!</definedName>
    <definedName name="SEG">#REF!</definedName>
    <definedName name="Segmento">'[31]Custos Unitarios'!$A$7</definedName>
    <definedName name="sencount" hidden="1">1</definedName>
    <definedName name="SERVI">[47]Serviços!$A$3:$F$1403</definedName>
    <definedName name="Serviços">#REF!</definedName>
    <definedName name="SET94_3">[3]Consultoria!#REF!</definedName>
    <definedName name="SET95_3">[3]Consultoria!#REF!</definedName>
    <definedName name="SET96_3">[3]Consultoria!#REF!</definedName>
    <definedName name="SET97_3">[3]Consultoria!#REF!</definedName>
    <definedName name="SET98_3">[3]Consultoria!#REF!</definedName>
    <definedName name="SET99_3">[3]Consultoria!#REF!</definedName>
    <definedName name="SETEMBRO" localSheetId="5" hidden="1">{#N/A,#N/A,TRUE,"Serviços"}</definedName>
    <definedName name="SETEMBRO" hidden="1">{#N/A,#N/A,TRUE,"Serviços"}</definedName>
    <definedName name="SETEMBROO" localSheetId="5" hidden="1">{#N/A,#N/A,TRUE,"Serviços"}</definedName>
    <definedName name="SETEMBROO" hidden="1">{#N/A,#N/A,TRUE,"Serviços"}</definedName>
    <definedName name="SG_31_01">#REF!</definedName>
    <definedName name="SG_31_02">#REF!</definedName>
    <definedName name="SG_31_03">#REF!</definedName>
    <definedName name="SG_31_04">#REF!</definedName>
    <definedName name="SG_31_05">#REF!</definedName>
    <definedName name="SIH">#REF!</definedName>
    <definedName name="sin">#REF!</definedName>
    <definedName name="SINALI">#REF!</definedName>
    <definedName name="SINTETICO" localSheetId="5" hidden="1">{#N/A,#N/A,TRUE,"TER  EXT";#N/A,#N/A,TRUE,"TER  EXT";#N/A,#N/A,TRUE,"LAT  ESQ";#N/A,#N/A,TRUE,"FRONTAL";#N/A,#N/A,TRUE,"POST";#N/A,#N/A,TRUE,"LAT  DIR"}</definedName>
    <definedName name="SINTETICO" hidden="1">{#N/A,#N/A,TRUE,"TER  EXT";#N/A,#N/A,TRUE,"TER  EXT";#N/A,#N/A,TRUE,"LAT  ESQ";#N/A,#N/A,TRUE,"FRONTAL";#N/A,#N/A,TRUE,"POST";#N/A,#N/A,TRUE,"LAT  DIR"}</definedName>
    <definedName name="SIV">#REF!</definedName>
    <definedName name="Sml" localSheetId="5">{"um","dois","três","quatro","cinco","seis","sete","oito","nove","dez","onze","doze","treze","quatorze","quinze","dezesseis","dezessete","dezoito","dezenove"}</definedName>
    <definedName name="Sml">{"um","dois","três","quatro","cinco","seis","sete","oito","nove","dez","onze","doze","treze","quatorze","quinze","dezesseis","dezessete","dezoito","dezenove"}</definedName>
    <definedName name="Sng" localSheetId="5">{"um","mil","um milhão","um bilhão","um trilhão"}</definedName>
    <definedName name="Sng">{"um","mil","um milhão","um bilhão","um trilhão"}</definedName>
    <definedName name="sollimp">#REF!</definedName>
    <definedName name="SOLOS">[17]PRECORC.XLS!#REF!</definedName>
    <definedName name="solver_lin" hidden="1">0</definedName>
    <definedName name="solver_num" hidden="1">0</definedName>
    <definedName name="solver_opt" hidden="1">'[48]61M-CBMI:MAT-BET'!$H$18</definedName>
    <definedName name="solver_typ" hidden="1">1</definedName>
    <definedName name="solver_val" hidden="1">0</definedName>
    <definedName name="SOMA1">[2]ORÇAMENTO!#REF!</definedName>
    <definedName name="SOMA2">[2]ORÇAMENTO!#REF!</definedName>
    <definedName name="SOMA3">[2]ORÇAMENTO!#REF!</definedName>
    <definedName name="SOMA4">[2]ORÇAMENTO!#REF!</definedName>
    <definedName name="SOMA5">[2]ORÇAMENTO!#REF!</definedName>
    <definedName name="sOpRadio">[19]PessA!#REF!</definedName>
    <definedName name="sOpRadio_1">[19]PessA!#REF!</definedName>
    <definedName name="sOpRadio_1_4">[19]PessA!#REF!</definedName>
    <definedName name="sOpRadio_4">[19]PessA!#REF!</definedName>
    <definedName name="sOpRadio_6">[19]PessA!#REF!</definedName>
    <definedName name="sOpRadio_6_4">[19]PessA!#REF!</definedName>
    <definedName name="sRespOM">[19]PessA!#REF!</definedName>
    <definedName name="sRespOM_1">[19]PessA!#REF!</definedName>
    <definedName name="sRespOM_1_4">[19]PessA!#REF!</definedName>
    <definedName name="sRespOM_4">[19]PessA!#REF!</definedName>
    <definedName name="sRespOM_6">[19]PessA!#REF!</definedName>
    <definedName name="sRespOM_6_4">[19]PessA!#REF!</definedName>
    <definedName name="SRV" hidden="1">#REF!</definedName>
    <definedName name="SS" hidden="1">#REF!</definedName>
    <definedName name="SSS" localSheetId="5" hidden="1">{#N/A,#N/A,FALSE,"MO (2)"}</definedName>
    <definedName name="SSS" hidden="1">{#N/A,#N/A,FALSE,"MO (2)"}</definedName>
    <definedName name="SSS_1" localSheetId="5" hidden="1">{#N/A,#N/A,FALSE,"MO (2)"}</definedName>
    <definedName name="SSS_1" hidden="1">{#N/A,#N/A,FALSE,"MO (2)"}</definedName>
    <definedName name="ssss" localSheetId="5">{"um","dois","três","quatro","cinco","seis","sete","oito","nove","dez","onze","doze","treze","quatorze","quinze","dezesseis","dezessete","dezoito","dezenove"}</definedName>
    <definedName name="ssss">{"um","dois","três","quatro","cinco","seis","sete","oito","nove","dez","onze","doze","treze","quatorze","quinze","dezesseis","dezessete","dezoito","dezenove"}</definedName>
    <definedName name="SSSSS">#REF!</definedName>
    <definedName name="ssssss" localSheetId="5" hidden="1">{#N/A,#N/A,FALSE,"MO (2)"}</definedName>
    <definedName name="ssssss" hidden="1">{#N/A,#N/A,FALSE,"MO (2)"}</definedName>
    <definedName name="sssssssssssssssssssss" localSheetId="5" hidden="1">{#N/A,#N/A,TRUE,"Plan1"}</definedName>
    <definedName name="sssssssssssssssssssss" hidden="1">{#N/A,#N/A,TRUE,"Plan1"}</definedName>
    <definedName name="sssssssssssssssssssss_1" localSheetId="5" hidden="1">{#N/A,#N/A,TRUE,"Plan1"}</definedName>
    <definedName name="sssssssssssssssssssss_1" hidden="1">{#N/A,#N/A,TRUE,"Plan1"}</definedName>
    <definedName name="ST">[2]SERVIÇOS!#REF!</definedName>
    <definedName name="stre">#REF!</definedName>
    <definedName name="SUB">[1]DADOS!$B$4</definedName>
    <definedName name="SUBTOT">[2]ORÇAMENTO!#REF!</definedName>
    <definedName name="Subtrecho">'[31]Custos Unitarios'!$A$6</definedName>
    <definedName name="sum">#REF!</definedName>
    <definedName name="SUP_MAR94">#REF!</definedName>
    <definedName name="SUPERIOR">[17]PRECORC.XLS!#REF!</definedName>
    <definedName name="svt">#REF!</definedName>
    <definedName name="sxcc" localSheetId="5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sxcc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sxo">#REF!</definedName>
    <definedName name="t">#REF!</definedName>
    <definedName name="t000c">#REF!</definedName>
    <definedName name="t000d">#REF!</definedName>
    <definedName name="t301c">#REF!</definedName>
    <definedName name="t301d">#REF!</definedName>
    <definedName name="t302c">#REF!</definedName>
    <definedName name="t302d">#REF!</definedName>
    <definedName name="t303c">#REF!</definedName>
    <definedName name="t303d">#REF!</definedName>
    <definedName name="t311c">#REF!</definedName>
    <definedName name="t311d">#REF!</definedName>
    <definedName name="t312c">#REF!</definedName>
    <definedName name="t312d">#REF!</definedName>
    <definedName name="t313c">#REF!</definedName>
    <definedName name="t313d">#REF!</definedName>
    <definedName name="t314c">#REF!</definedName>
    <definedName name="t314d">#REF!</definedName>
    <definedName name="t401c">#REF!</definedName>
    <definedName name="t401d">#REF!</definedName>
    <definedName name="t501c">#REF!</definedName>
    <definedName name="t501d">#REF!</definedName>
    <definedName name="t511c">#REF!</definedName>
    <definedName name="t511d">#REF!</definedName>
    <definedName name="t512c">#REF!</definedName>
    <definedName name="t512d">#REF!</definedName>
    <definedName name="t601c">#REF!</definedName>
    <definedName name="t601d">#REF!</definedName>
    <definedName name="t602c">#REF!</definedName>
    <definedName name="t602d">#REF!</definedName>
    <definedName name="t603c">#REF!</definedName>
    <definedName name="t603d">#REF!</definedName>
    <definedName name="t604c">#REF!</definedName>
    <definedName name="t604d">#REF!</definedName>
    <definedName name="t605c">#REF!</definedName>
    <definedName name="t605d">#REF!</definedName>
    <definedName name="t606c">#REF!</definedName>
    <definedName name="t606d">#REF!</definedName>
    <definedName name="t607c">#REF!</definedName>
    <definedName name="t607d">#REF!</definedName>
    <definedName name="t608c">#REF!</definedName>
    <definedName name="t608d">#REF!</definedName>
    <definedName name="t609c">#REF!</definedName>
    <definedName name="t609d">#REF!</definedName>
    <definedName name="t610c">#REF!</definedName>
    <definedName name="t610d">#REF!</definedName>
    <definedName name="t701c">#REF!</definedName>
    <definedName name="t701d">#REF!</definedName>
    <definedName name="t702c">#REF!</definedName>
    <definedName name="t702d">#REF!</definedName>
    <definedName name="t801c">#REF!</definedName>
    <definedName name="t801d">#REF!</definedName>
    <definedName name="TA">#REF!</definedName>
    <definedName name="TABELA">'[46]CUSTO HORÁRIO'!$Y$10:$AC$128</definedName>
    <definedName name="tabela_de_mão_de_obra">'[46]Mão de obra'!$A$2:$C$16</definedName>
    <definedName name="tabela_de_materiais">[46]Material!$A$1:$D$184</definedName>
    <definedName name="TABLE">#REF!</definedName>
    <definedName name="TABLE_10">#REF!</definedName>
    <definedName name="TABLE_10_3">#REF!</definedName>
    <definedName name="TABLE_2">#REF!</definedName>
    <definedName name="TABLE_2_3">#REF!</definedName>
    <definedName name="TABLE_3">#REF!</definedName>
    <definedName name="TABLE_3_1">#REF!</definedName>
    <definedName name="TABLE_3_3">#REF!</definedName>
    <definedName name="TABLE_4">#REF!</definedName>
    <definedName name="TABLE_4_3">#REF!</definedName>
    <definedName name="TABLE_5">#REF!</definedName>
    <definedName name="TABLE_5_3">#REF!</definedName>
    <definedName name="TABLE_6">#REF!</definedName>
    <definedName name="TABLE_6_3">#REF!</definedName>
    <definedName name="TABLE_7">#REF!</definedName>
    <definedName name="TABLE_7_3">#REF!</definedName>
    <definedName name="TABLE_8">#REF!</definedName>
    <definedName name="TABLE_8_3">#REF!</definedName>
    <definedName name="TABLE_9">#REF!</definedName>
    <definedName name="TABLE_9_3">#REF!</definedName>
    <definedName name="TABMAT">#REF!</definedName>
    <definedName name="tabserv">#REF!</definedName>
    <definedName name="TABUA">[1]DADOS!$C$20</definedName>
    <definedName name="Tachas" localSheetId="5" hidden="1">{#N/A,#N/A,TRUE,"Plan1"}</definedName>
    <definedName name="Tachas" hidden="1">{#N/A,#N/A,TRUE,"Plan1"}</definedName>
    <definedName name="Tachas_1" localSheetId="5" hidden="1">{#N/A,#N/A,TRUE,"Plan1"}</definedName>
    <definedName name="Tachas_1" hidden="1">{#N/A,#N/A,TRUE,"Plan1"}</definedName>
    <definedName name="TB">#REF!</definedName>
    <definedName name="TBA">[2]SERVIÇOS!#REF!</definedName>
    <definedName name="TBT">[2]SERVIÇOS!#REF!</definedName>
    <definedName name="tbv">#REF!</definedName>
    <definedName name="tbv_5">#REF!</definedName>
    <definedName name="TD">#REF!</definedName>
    <definedName name="tdd">[49]orçamento!#REF!</definedName>
    <definedName name="TE">#REF!</definedName>
    <definedName name="ted">#REF!</definedName>
    <definedName name="TelO">[19]Tel!#REF!</definedName>
    <definedName name="TelO_1">[19]Tel!#REF!</definedName>
    <definedName name="TelO_1_4">[19]Tel!#REF!</definedName>
    <definedName name="TelO_4">[19]Tel!#REF!</definedName>
    <definedName name="TelO_6">[19]Tel!#REF!</definedName>
    <definedName name="TelO_6_4">[19]Tel!#REF!</definedName>
    <definedName name="temul">[2]MB!#REF!</definedName>
    <definedName name="Teor">[44]Teor!$A$3:$A$7</definedName>
    <definedName name="ter">#REF!</definedName>
    <definedName name="TER_MAR94">#REF!</definedName>
    <definedName name="TERRA">#REF!</definedName>
    <definedName name="Terra2">#REF!</definedName>
    <definedName name="TERRESTRE">[17]PRECORC.XLS!#REF!</definedName>
    <definedName name="tes">#REF!</definedName>
    <definedName name="teste">[19]PessA!#REF!</definedName>
    <definedName name="teste_1">[19]PessA!#REF!</definedName>
    <definedName name="teste_1_4">[19]PessA!#REF!</definedName>
    <definedName name="teste_4">[19]PessA!#REF!</definedName>
    <definedName name="teste_6">[19]PessA!#REF!</definedName>
    <definedName name="teste_6_4">[19]PessA!#REF!</definedName>
    <definedName name="teste1">#REF!</definedName>
    <definedName name="teste2">#REF!</definedName>
    <definedName name="teste3">#REF!</definedName>
    <definedName name="TF">#REF!</definedName>
    <definedName name="tic">NA()</definedName>
    <definedName name="tic_8">NA()</definedName>
    <definedName name="TID">#REF!</definedName>
    <definedName name="TID_2">#REF!</definedName>
    <definedName name="TITULO">#REF!</definedName>
    <definedName name="tjc">#REF!</definedName>
    <definedName name="tjf">#REF!</definedName>
    <definedName name="tlc">#REF!</definedName>
    <definedName name="tlf">#REF!</definedName>
    <definedName name="tmat">[50]PLANILHA!#REF!</definedName>
    <definedName name="tnp1_2">#REF!</definedName>
    <definedName name="tof">#REF!</definedName>
    <definedName name="TOPOGRAFICO">[17]PRECORC.XLS!#REF!</definedName>
    <definedName name="TOT" hidden="1">#REF!</definedName>
    <definedName name="TOT_2">#REF!</definedName>
    <definedName name="tota">'[51]Quadro de qntd'!$J$60</definedName>
    <definedName name="totac">#REF!</definedName>
    <definedName name="total">#REF!</definedName>
    <definedName name="TOTAL_RESUMO">NA()</definedName>
    <definedName name="total1">'[51]CURVA ABC'!$M$48</definedName>
    <definedName name="TOTAL2">'[30]CURVA ABC NOVO'!$I$321</definedName>
    <definedName name="total3">#REF!</definedName>
    <definedName name="total4">#REF!</definedName>
    <definedName name="total5">#REF!</definedName>
    <definedName name="total6">#REF!</definedName>
    <definedName name="totalob">'[52]Quadro de qntd'!$J$61</definedName>
    <definedName name="totcro">'[51]Cronograma FIS FINANC'!$K$20</definedName>
    <definedName name="TotCrP">[19]CombLub!#REF!</definedName>
    <definedName name="TotCrP_1">[19]CombLub!#REF!</definedName>
    <definedName name="TotCrP_1_4">[19]CombLub!#REF!</definedName>
    <definedName name="TotCrP_4">[19]CombLub!#REF!</definedName>
    <definedName name="TotCrP_6">[19]CombLub!#REF!</definedName>
    <definedName name="TotCrP_6_4">[19]CombLub!#REF!</definedName>
    <definedName name="TotUSM">[19]CombLub!#REF!</definedName>
    <definedName name="TotUSM_1">[19]CombLub!#REF!</definedName>
    <definedName name="TotUSM_1_4">[19]CombLub!#REF!</definedName>
    <definedName name="TotUSM_4">[19]CombLub!#REF!</definedName>
    <definedName name="TotUSM_6">[19]CombLub!#REF!</definedName>
    <definedName name="TotUSM_6_4">[19]CombLub!#REF!</definedName>
    <definedName name="tp6_12">#REF!</definedName>
    <definedName name="tp6_16">#REF!</definedName>
    <definedName name="TPI">#REF!</definedName>
    <definedName name="tpl1_2">#REF!</definedName>
    <definedName name="TPM">#REF!</definedName>
    <definedName name="tpmfs">#REF!</definedName>
    <definedName name="TPP">#REF!</definedName>
    <definedName name="transp">#REF!</definedName>
    <definedName name="transp_1">[19]Tel!#REF!</definedName>
    <definedName name="transp_1_4">[19]Tel!#REF!</definedName>
    <definedName name="transp_4">[19]Tel!#REF!</definedName>
    <definedName name="transp_6">[19]Tel!#REF!</definedName>
    <definedName name="transp_6_4">[19]Tel!#REF!</definedName>
    <definedName name="travessia">[17]PRECORC.XLS!#REF!</definedName>
    <definedName name="trb">#REF!</definedName>
    <definedName name="tre">#REF!</definedName>
    <definedName name="Trecho">'[31]Custos Unitarios'!$A$5</definedName>
    <definedName name="TRP">#REF!</definedName>
    <definedName name="ts">[50]PLANILHA!#REF!</definedName>
    <definedName name="tsd">#REF!</definedName>
    <definedName name="TSs">#REF!</definedName>
    <definedName name="TT">NA()</definedName>
    <definedName name="TT_1">NA()</definedName>
    <definedName name="TT_1_4">NA()</definedName>
    <definedName name="TT_4">NA()</definedName>
    <definedName name="TT_6">NA()</definedName>
    <definedName name="TT_6_4">NA()</definedName>
    <definedName name="ttc">#REF!</definedName>
    <definedName name="tte">#REF!</definedName>
    <definedName name="ttra">[50]PLANILHA!#REF!</definedName>
    <definedName name="tus">#REF!</definedName>
    <definedName name="tuso">#REF!</definedName>
    <definedName name="TYUIO" localSheetId="5" hidden="1">{#N/A,#N/A,TRUE,"Serviços"}</definedName>
    <definedName name="TYUIO" hidden="1">{#N/A,#N/A,TRUE,"Serviços"}</definedName>
    <definedName name="TYUIOO" localSheetId="5" hidden="1">{#N/A,#N/A,TRUE,"Serviços"}</definedName>
    <definedName name="TYUIOO" hidden="1">{#N/A,#N/A,TRUE,"Serviços"}</definedName>
    <definedName name="un" hidden="1">#N/A</definedName>
    <definedName name="Und" hidden="1">#N/A</definedName>
    <definedName name="UnidAux" hidden="1">#N/A</definedName>
    <definedName name="URV_MAR94">#REF!</definedName>
    <definedName name="USS">#REF!</definedName>
    <definedName name="uuu" localSheetId="5" hidden="1">{#N/A,#N/A,TRUE,"Serviços"}</definedName>
    <definedName name="uuu" hidden="1">{#N/A,#N/A,TRUE,"Serviços"}</definedName>
    <definedName name="v60120_">#REF!</definedName>
    <definedName name="Vaz_Tot">#REF!</definedName>
    <definedName name="Vaz_Tot_1">#REF!</definedName>
    <definedName name="Vaz_Tot_1_4">#REF!</definedName>
    <definedName name="Vaz_Tot_4">#REF!</definedName>
    <definedName name="Vaz_Tot_6">#REF!</definedName>
    <definedName name="Vaz_Tot_6_4">#REF!</definedName>
    <definedName name="Vazios">[44]Teor!$B$3:$B$7</definedName>
    <definedName name="VazMed_ha">#REF!</definedName>
    <definedName name="VazMed_ha_1">#REF!</definedName>
    <definedName name="VazMed_ha_1_4">#REF!</definedName>
    <definedName name="VazMed_ha_4">#REF!</definedName>
    <definedName name="VazMed_ha_6">#REF!</definedName>
    <definedName name="VazMed_ha_6_4">#REF!</definedName>
    <definedName name="VEICULOS">[17]PRECORC.XLS!#REF!</definedName>
    <definedName name="verde">#REF!</definedName>
    <definedName name="verdepav">#REF!</definedName>
    <definedName name="VIAGENS">[17]PRECORC.XLS!#REF!</definedName>
    <definedName name="VII">#REF!</definedName>
    <definedName name="VIP">#REF!</definedName>
    <definedName name="VLR">#REF!</definedName>
    <definedName name="vm" localSheetId="5" hidden="1">{#N/A,#N/A,FALSE,"MO (2)"}</definedName>
    <definedName name="vm" hidden="1">{#N/A,#N/A,FALSE,"MO (2)"}</definedName>
    <definedName name="Vol_distrib">#REF!</definedName>
    <definedName name="Vol_distrib_1">#REF!</definedName>
    <definedName name="Vol_distrib_1_4">#REF!</definedName>
    <definedName name="Vol_distrib_4">#REF!</definedName>
    <definedName name="Vol_distrib_6">#REF!</definedName>
    <definedName name="Vol_distrib_6_4">#REF!</definedName>
    <definedName name="vsb">#REF!</definedName>
    <definedName name="VTE">#REF!</definedName>
    <definedName name="vvv" localSheetId="5" hidden="1">{#N/A,#N/A,FALSE,"MO (2)"}</definedName>
    <definedName name="vvv" hidden="1">{#N/A,#N/A,FALSE,"MO (2)"}</definedName>
    <definedName name="vvv_1" localSheetId="5" hidden="1">{#N/A,#N/A,FALSE,"MO (2)"}</definedName>
    <definedName name="vvv_1" hidden="1">{#N/A,#N/A,FALSE,"MO (2)"}</definedName>
    <definedName name="w">NA()</definedName>
    <definedName name="wewewew" localSheetId="5" hidden="1">{#N/A,#N/A,FALSE,"MO (2)"}</definedName>
    <definedName name="wewewew" hidden="1">{#N/A,#N/A,FALSE,"MO (2)"}</definedName>
    <definedName name="wrn.ACABINT." localSheetId="5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wrn.ACABINT.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wrn.ACABINT._.TOT." localSheetId="5" hidden="1">{#N/A,#N/A,FALSE,"SS 1";#N/A,#N/A,FALSE,"TER 1 (A)";#N/A,#N/A,FALSE,"SS 2";#N/A,#N/A,FALSE,"TER 1 (B)";#N/A,#N/A,FALSE,"TER 1 (C)";#N/A,#N/A,FALSE,"TER 1 (D)";#N/A,#N/A,FALSE,"TER 1 (E)";#N/A,#N/A,FALSE,"TER 2 "}</definedName>
    <definedName name="wrn.ACABINT._.TOT." hidden="1">{#N/A,#N/A,FALSE,"SS 1";#N/A,#N/A,FALSE,"TER 1 (A)";#N/A,#N/A,FALSE,"SS 2";#N/A,#N/A,FALSE,"TER 1 (B)";#N/A,#N/A,FALSE,"TER 1 (C)";#N/A,#N/A,FALSE,"TER 1 (D)";#N/A,#N/A,FALSE,"TER 1 (E)";#N/A,#N/A,FALSE,"TER 2 "}</definedName>
    <definedName name="wrn.FACHADA." localSheetId="5" hidden="1">{#N/A,#N/A,TRUE,"TER  EXT";#N/A,#N/A,TRUE,"TER  EXT";#N/A,#N/A,TRUE,"LAT  ESQ";#N/A,#N/A,TRUE,"FRONTAL";#N/A,#N/A,TRUE,"POST";#N/A,#N/A,TRUE,"LAT  DIR"}</definedName>
    <definedName name="wrn.FACHADA." hidden="1">{#N/A,#N/A,TRUE,"TER  EXT";#N/A,#N/A,TRUE,"TER  EXT";#N/A,#N/A,TRUE,"LAT  ESQ";#N/A,#N/A,TRUE,"FRONTAL";#N/A,#N/A,TRUE,"POST";#N/A,#N/A,TRUE,"LAT  DIR"}</definedName>
    <definedName name="wrn.LEVFER." localSheetId="5" hidden="1">{#N/A,#N/A,FALSE,"LEVFER V2 P";#N/A,#N/A,FALSE,"LEVFER V2 P10%"}</definedName>
    <definedName name="wrn.LEVFER." hidden="1">{#N/A,#N/A,FALSE,"LEVFER V2 P";#N/A,#N/A,FALSE,"LEVFER V2 P10%"}</definedName>
    <definedName name="wrn.mo2." localSheetId="5" hidden="1">{#N/A,#N/A,FALSE,"MO (2)"}</definedName>
    <definedName name="wrn.mo2." hidden="1">{#N/A,#N/A,FALSE,"MO (2)"}</definedName>
    <definedName name="wrn.mo2._1" localSheetId="5" hidden="1">{#N/A,#N/A,FALSE,"MO (2)"}</definedName>
    <definedName name="wrn.mo2._1" hidden="1">{#N/A,#N/A,FALSE,"MO (2)"}</definedName>
    <definedName name="wrn.PENDENCIAS.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RELAT_EAP." localSheetId="5" hidden="1">{#N/A,#N/A,FALSE,"EAP";#N/A,#N/A,FALSE,"CURVA AV.FÍSICO";#N/A,#N/A,FALSE,"CURVA AV.FINANC."}</definedName>
    <definedName name="wrn.RELAT_EAP." hidden="1">{#N/A,#N/A,FALSE,"EAP";#N/A,#N/A,FALSE,"CURVA AV.FÍSICO";#N/A,#N/A,FALSE,"CURVA AV.FINANC."}</definedName>
    <definedName name="wrn.relext." localSheetId="5" hidden="1">{#N/A,#N/A,TRUE,"Plan1"}</definedName>
    <definedName name="wrn.relext." hidden="1">{#N/A,#N/A,TRUE,"Plan1"}</definedName>
    <definedName name="wrn.relext._1" localSheetId="5" hidden="1">{#N/A,#N/A,TRUE,"Plan1"}</definedName>
    <definedName name="wrn.relext._1" hidden="1">{#N/A,#N/A,TRUE,"Plan1"}</definedName>
    <definedName name="wrn.SERV._.PAVTO." localSheetId="5" hidden="1">{#N/A,#N/A,FALSE,"SS 1";#N/A,#N/A,FALSE,"SS 2";#N/A,#N/A,FALSE,"TER 1 (1)";#N/A,#N/A,FALSE,"TER 1 (2)";#N/A,#N/A,FALSE,"TER 2 ";#N/A,#N/A,FALSE,"TP  (1)";#N/A,#N/A,FALSE,"TP  (2)";#N/A,#N/A,FALSE,"CM BAR"}</definedName>
    <definedName name="wrn.SERV._.PAVTO." hidden="1">{#N/A,#N/A,FALSE,"SS 1";#N/A,#N/A,FALSE,"SS 2";#N/A,#N/A,FALSE,"TER 1 (1)";#N/A,#N/A,FALSE,"TER 1 (2)";#N/A,#N/A,FALSE,"TER 2 ";#N/A,#N/A,FALSE,"TP  (1)";#N/A,#N/A,FALSE,"TP  (2)";#N/A,#N/A,FALSE,"CM BAR"}</definedName>
    <definedName name="wrn.Tipo." localSheetId="5" hidden="1">{#N/A,#N/A,TRUE,"Serviços"}</definedName>
    <definedName name="wrn.Tipo." hidden="1">{#N/A,#N/A,TRUE,"Serviços"}</definedName>
    <definedName name="wrn.Tipo.." localSheetId="5" hidden="1">{#N/A,#N/A,TRUE,"Serviços"}</definedName>
    <definedName name="wrn.Tipo.." hidden="1">{#N/A,#N/A,TRUE,"Serviços"}</definedName>
    <definedName name="www" localSheetId="5">{"cento","duzentos","trezentos","quatrocentos","quinhentos","seiscentos","setecentos","oitocentos","novecentos"}</definedName>
    <definedName name="www">{"cento","duzentos","trezentos","quatrocentos","quinhentos","seiscentos","setecentos","oitocentos","novecentos"}</definedName>
    <definedName name="wwwww" localSheetId="5" hidden="1">{#N/A,#N/A,FALSE,"MO (2)"}</definedName>
    <definedName name="wwwww" hidden="1">{#N/A,#N/A,FALSE,"MO (2)"}</definedName>
    <definedName name="wwwwww" localSheetId="5" hidden="1">{#N/A,#N/A,FALSE,"MO (2)"}</definedName>
    <definedName name="wwwwww" hidden="1">{#N/A,#N/A,FALSE,"MO (2)"}</definedName>
    <definedName name="x" localSheetId="5">[44]Equipamentos!#REF!</definedName>
    <definedName name="X">#REF!</definedName>
    <definedName name="XX" localSheetId="5" hidden="1">{"'EI 060 02'!$A$1:$K$59"}</definedName>
    <definedName name="XX" hidden="1">{"'EI 060 02'!$A$1:$K$59"}</definedName>
    <definedName name="XXX" localSheetId="5" hidden="1">#REF!</definedName>
    <definedName name="XXX">#REF!</definedName>
    <definedName name="xxxxx" localSheetId="5" hidden="1">{#N/A,#N/A,FALSE,"MO (2)"}</definedName>
    <definedName name="XXXXX">#REF!</definedName>
    <definedName name="XXXXXX" localSheetId="5">#N/A</definedName>
    <definedName name="XXXXXX">#REF!</definedName>
    <definedName name="XXXXXXX" localSheetId="5">#REF!</definedName>
    <definedName name="XXXXXXX">#REF!</definedName>
    <definedName name="XXXXXXXXXX" localSheetId="5">#REF!</definedName>
    <definedName name="XXXXXXXXXX">#REF!</definedName>
    <definedName name="xxxxxxxxxxx" localSheetId="5">#REF!</definedName>
    <definedName name="xxxxxxxxxxx">#REF!</definedName>
    <definedName name="XXXXXXXXXXXXXXXX">#REF!</definedName>
    <definedName name="XXXXXXXXXXXXXXXXXXXXX">#REF!</definedName>
    <definedName name="yy" localSheetId="5" hidden="1">{#N/A,#N/A,TRUE,"Serviços"}</definedName>
    <definedName name="yy" hidden="1">{#N/A,#N/A,TRUE,"Serviços"}</definedName>
    <definedName name="z" localSheetId="5" hidden="1">{#N/A,#N/A,FALSE,"MO (2)"}</definedName>
    <definedName name="z" hidden="1">{#N/A,#N/A,FALSE,"MO (2)"}</definedName>
    <definedName name="z_1" localSheetId="5" hidden="1">{#N/A,#N/A,FALSE,"MO (2)"}</definedName>
    <definedName name="z_1" hidden="1">{#N/A,#N/A,FALSE,"MO (2)"}</definedName>
    <definedName name="zar">#REF!</definedName>
    <definedName name="zaza" localSheetId="5" hidden="1">{#N/A,#N/A,FALSE,"MO (2)"}</definedName>
    <definedName name="zaza" hidden="1">{#N/A,#N/A,FALSE,"MO (2)"}</definedName>
    <definedName name="zaza_1" localSheetId="5" hidden="1">{#N/A,#N/A,FALSE,"MO (2)"}</definedName>
    <definedName name="zaza_1" hidden="1">{#N/A,#N/A,FALSE,"MO (2)"}</definedName>
    <definedName name="zenil">#REF!</definedName>
    <definedName name="zzzzz" localSheetId="5" hidden="1">{"'EI 060 02'!$A$1:$K$59"}</definedName>
    <definedName name="zzzzz" hidden="1">{"'EI 060 02'!$A$1:$K$59"}</definedName>
  </definedNames>
  <calcPr calcId="191029"/>
</workbook>
</file>

<file path=xl/calcChain.xml><?xml version="1.0" encoding="utf-8"?>
<calcChain xmlns="http://schemas.openxmlformats.org/spreadsheetml/2006/main">
  <c r="A2" i="49" l="1"/>
  <c r="J9" i="49"/>
  <c r="K9" i="49" s="1"/>
  <c r="O5" i="49"/>
  <c r="N5" i="49"/>
  <c r="M5" i="49"/>
  <c r="L5" i="49"/>
  <c r="K5" i="49"/>
  <c r="J5" i="49"/>
  <c r="I5" i="49"/>
  <c r="H5" i="49"/>
  <c r="G5" i="49"/>
  <c r="F5" i="49"/>
  <c r="E5" i="49"/>
  <c r="D5" i="49"/>
  <c r="D8" i="49" s="1"/>
  <c r="E8" i="49" s="1"/>
  <c r="F8" i="49" s="1"/>
  <c r="G8" i="49" s="1"/>
  <c r="H8" i="49" s="1"/>
  <c r="I8" i="49" s="1"/>
  <c r="J8" i="49" s="1"/>
  <c r="K8" i="49" s="1"/>
  <c r="L8" i="49" s="1"/>
  <c r="M8" i="49" s="1"/>
  <c r="N8" i="49" s="1"/>
  <c r="O8" i="49" s="1"/>
  <c r="C9" i="13"/>
  <c r="C9" i="47"/>
  <c r="C9" i="31"/>
  <c r="C10" i="14"/>
  <c r="F10" i="14"/>
  <c r="F9" i="14"/>
  <c r="F9" i="31"/>
  <c r="F8" i="31"/>
  <c r="F9" i="47"/>
  <c r="F8" i="47"/>
  <c r="F9" i="13"/>
  <c r="F8" i="13"/>
  <c r="E30" i="14" l="1"/>
  <c r="E22" i="14"/>
  <c r="E12" i="14"/>
  <c r="E37" i="14" l="1"/>
  <c r="E38" i="14"/>
  <c r="E36" i="14" l="1"/>
  <c r="E39" i="14" s="1"/>
  <c r="E16" i="13"/>
  <c r="F31" i="47" l="1"/>
  <c r="F32" i="47"/>
  <c r="F33" i="47"/>
  <c r="F34" i="47"/>
  <c r="F30" i="47"/>
  <c r="F23" i="47"/>
  <c r="F24" i="47"/>
  <c r="F25" i="47"/>
  <c r="F26" i="47"/>
  <c r="F27" i="47"/>
  <c r="F28" i="47"/>
  <c r="F22" i="47"/>
  <c r="F13" i="47"/>
  <c r="F14" i="47"/>
  <c r="F15" i="47"/>
  <c r="F16" i="47"/>
  <c r="F17" i="47"/>
  <c r="F18" i="47"/>
  <c r="F19" i="47"/>
  <c r="F20" i="47"/>
  <c r="F12" i="47"/>
  <c r="E11" i="47" l="1"/>
  <c r="E29" i="47"/>
  <c r="F29" i="47" s="1"/>
  <c r="E21" i="47"/>
  <c r="F21" i="47" s="1"/>
  <c r="A9" i="47"/>
  <c r="F37" i="47" l="1"/>
  <c r="F11" i="47"/>
  <c r="F36" i="47"/>
  <c r="J12" i="19"/>
  <c r="E35" i="47" l="1"/>
  <c r="F35" i="47" s="1"/>
  <c r="E38" i="47" l="1"/>
  <c r="F38" i="47" s="1"/>
  <c r="A9" i="13"/>
  <c r="A9" i="31"/>
  <c r="A10" i="14"/>
  <c r="F32" i="31" l="1"/>
  <c r="F33" i="31"/>
  <c r="F23" i="31"/>
  <c r="F27" i="31"/>
  <c r="F13" i="31"/>
  <c r="F17" i="31"/>
  <c r="F12" i="31"/>
  <c r="F34" i="31"/>
  <c r="F24" i="31"/>
  <c r="F28" i="31"/>
  <c r="F14" i="31"/>
  <c r="F18" i="31"/>
  <c r="F31" i="31"/>
  <c r="F30" i="31"/>
  <c r="F25" i="31"/>
  <c r="F22" i="31"/>
  <c r="F15" i="31"/>
  <c r="F19" i="31"/>
  <c r="F26" i="31"/>
  <c r="F16" i="31"/>
  <c r="F20" i="31"/>
  <c r="H13" i="19" l="1"/>
  <c r="F35" i="14" l="1"/>
  <c r="F24" i="14"/>
  <c r="F23" i="14"/>
  <c r="F17" i="14"/>
  <c r="F15" i="14"/>
  <c r="F19" i="14"/>
  <c r="F34" i="14"/>
  <c r="F26" i="14"/>
  <c r="F13" i="14"/>
  <c r="F27" i="14"/>
  <c r="F21" i="14"/>
  <c r="F31" i="14"/>
  <c r="F18" i="14"/>
  <c r="F33" i="14"/>
  <c r="F29" i="14"/>
  <c r="F32" i="14"/>
  <c r="F28" i="14"/>
  <c r="F14" i="14"/>
  <c r="F20" i="14"/>
  <c r="F25" i="14"/>
  <c r="F22" i="14"/>
  <c r="F16" i="14"/>
  <c r="F18" i="13"/>
  <c r="F19" i="13"/>
  <c r="F17" i="13"/>
  <c r="D11" i="13" l="1"/>
  <c r="E12" i="13" s="1"/>
  <c r="E29" i="31" l="1"/>
  <c r="F29" i="31" s="1"/>
  <c r="E21" i="31"/>
  <c r="F21" i="31" s="1"/>
  <c r="E11" i="31"/>
  <c r="F11" i="31" s="1"/>
  <c r="F30" i="14"/>
  <c r="F12" i="14"/>
  <c r="F38" i="14" l="1"/>
  <c r="E37" i="31"/>
  <c r="F37" i="31" s="1"/>
  <c r="E36" i="31"/>
  <c r="F36" i="31" s="1"/>
  <c r="F37" i="14"/>
  <c r="F36" i="14" l="1"/>
  <c r="E35" i="31"/>
  <c r="F35" i="31" s="1"/>
  <c r="F39" i="14" l="1"/>
  <c r="E38" i="31"/>
  <c r="F38" i="31" s="1"/>
  <c r="F16" i="13" l="1"/>
  <c r="F15" i="13" l="1"/>
  <c r="A33" i="13"/>
  <c r="E14" i="13"/>
  <c r="E13" i="13"/>
  <c r="E11" i="13" s="1"/>
  <c r="F13" i="13" l="1"/>
  <c r="F12" i="13"/>
  <c r="F14" i="13"/>
  <c r="E39" i="47"/>
  <c r="F11" i="13" l="1"/>
  <c r="E20" i="13"/>
  <c r="E40" i="14"/>
  <c r="E39" i="31"/>
  <c r="I12" i="19" s="1"/>
  <c r="H12" i="19" l="1"/>
  <c r="K12" i="19" s="1"/>
  <c r="H15" i="19" l="1"/>
  <c r="H14" i="19" l="1"/>
  <c r="C6" i="49"/>
  <c r="M6" i="49" l="1"/>
  <c r="H6" i="49"/>
  <c r="K6" i="49"/>
  <c r="F6" i="49"/>
  <c r="I6" i="49"/>
  <c r="J6" i="49"/>
  <c r="L6" i="49"/>
  <c r="N6" i="49"/>
  <c r="O6" i="49"/>
  <c r="D6" i="49"/>
  <c r="D9" i="49" s="1"/>
  <c r="G6" i="49"/>
  <c r="E6" i="49"/>
  <c r="E9" i="49" l="1"/>
  <c r="F9" i="49" s="1"/>
  <c r="G9" i="49" s="1"/>
  <c r="H9" i="49" s="1"/>
  <c r="I9" i="49" s="1"/>
  <c r="L9" i="49" s="1"/>
  <c r="M9" i="49" s="1"/>
  <c r="N9" i="49" s="1"/>
  <c r="O9" i="49" s="1"/>
  <c r="O11" i="49" s="1"/>
</calcChain>
</file>

<file path=xl/sharedStrings.xml><?xml version="1.0" encoding="utf-8"?>
<sst xmlns="http://schemas.openxmlformats.org/spreadsheetml/2006/main" count="346" uniqueCount="190">
  <si>
    <t>CODIGO:</t>
  </si>
  <si>
    <t>NOME DA CONSULTORA:</t>
  </si>
  <si>
    <t>NOME DO INFORMANTE:</t>
  </si>
  <si>
    <t>QUALIFICAÇÃO:</t>
  </si>
  <si>
    <t>ASSINATURA:</t>
  </si>
  <si>
    <t>DATA:</t>
  </si>
  <si>
    <t>OBSERVAÇÃO:</t>
  </si>
  <si>
    <t>C</t>
  </si>
  <si>
    <t>A1</t>
  </si>
  <si>
    <t>A2</t>
  </si>
  <si>
    <t>A3</t>
  </si>
  <si>
    <t>A</t>
  </si>
  <si>
    <t>%</t>
  </si>
  <si>
    <t>R$</t>
  </si>
  <si>
    <t>Observação:</t>
  </si>
  <si>
    <t>1 - DISCRIMINAR OS TRIBUTOS QUE INCIDEM SOBRE OS CUSTOS DA PRESTAÇÃO DOS SERVIÇOS</t>
  </si>
  <si>
    <t>ENCARGOS SOCIAIS BÁSICOS</t>
  </si>
  <si>
    <t>INSS</t>
  </si>
  <si>
    <t>FGTS</t>
  </si>
  <si>
    <t>A4</t>
  </si>
  <si>
    <t>A5</t>
  </si>
  <si>
    <t>A6</t>
  </si>
  <si>
    <t>A7</t>
  </si>
  <si>
    <t>A8</t>
  </si>
  <si>
    <t>A9</t>
  </si>
  <si>
    <t>B</t>
  </si>
  <si>
    <t xml:space="preserve"> ENCARGOS SOCIAIS QUE RECEBEM INCIDÊNCIA DE "A"</t>
  </si>
  <si>
    <t xml:space="preserve"> ENCARGOS SOCIAIS QUE NÃO RECEBEM INCIDÊNCIA DE "A"</t>
  </si>
  <si>
    <t>C1</t>
  </si>
  <si>
    <t>C2</t>
  </si>
  <si>
    <t>C3</t>
  </si>
  <si>
    <t>D</t>
  </si>
  <si>
    <t xml:space="preserve"> REINCIDÊNCIAS</t>
  </si>
  <si>
    <t>D1</t>
  </si>
  <si>
    <t>Reincidência de "A" sobre "B"</t>
  </si>
  <si>
    <t>D2</t>
  </si>
  <si>
    <t xml:space="preserve">1 - DISCRIMINAR OS ENCARGOS SOCIAIS COM SEUS RESPECTIVOS PERCENTUAS TOTALIZANDO OS MESMOS. </t>
  </si>
  <si>
    <t>PROJETO:</t>
  </si>
  <si>
    <t>Uni</t>
  </si>
  <si>
    <t>Qde</t>
  </si>
  <si>
    <t>FatorK</t>
  </si>
  <si>
    <t>Categoria / Insumo</t>
  </si>
  <si>
    <t>ENCARGOS SOCIAIS</t>
  </si>
  <si>
    <t>K1</t>
  </si>
  <si>
    <t>ISS</t>
  </si>
  <si>
    <t>K2</t>
  </si>
  <si>
    <t>K3</t>
  </si>
  <si>
    <t>REMUNERAÇÃO DA EMPRESA (LUCRO)</t>
  </si>
  <si>
    <t>CUSTOS DA ADMINISTRAÇÃO CENTRAL</t>
  </si>
  <si>
    <t>1 - RELACIONAR OS CUSTOS DE ADMINISTRAÇÃO COM RESPECTIVOS PERCENTUAIS INCIDENTES NA MÃO -DE-OBRA</t>
  </si>
  <si>
    <t xml:space="preserve">     K4' = { [ 1 / ( 1 - K4) ] - 1 } x 100</t>
  </si>
  <si>
    <r>
      <t>2 -</t>
    </r>
    <r>
      <rPr>
        <b/>
        <sz val="8"/>
        <rFont val="Arial"/>
        <family val="2"/>
      </rPr>
      <t xml:space="preserve"> K4</t>
    </r>
    <r>
      <rPr>
        <sz val="8"/>
        <rFont val="Arial"/>
        <family val="2"/>
      </rPr>
      <t xml:space="preserve"> = INDICAR % DE CADA TRIBUTO E A SOMA DOS MESMOS (ex: ISS 5% + PIS 1,65% + COFINS 7,60% = 14,25%)</t>
    </r>
  </si>
  <si>
    <r>
      <t xml:space="preserve">     DEVENDO SER CALCULADO O K4</t>
    </r>
    <r>
      <rPr>
        <b/>
        <sz val="8"/>
        <rFont val="Arial"/>
        <family val="2"/>
      </rPr>
      <t>'</t>
    </r>
    <r>
      <rPr>
        <sz val="8"/>
        <rFont val="Arial"/>
        <family val="2"/>
      </rPr>
      <t xml:space="preserve"> APLICANDO-SE A SEGUINTE FÓRMULA:</t>
    </r>
  </si>
  <si>
    <t>TOTAL DOS CUSTOS DIRETOS</t>
  </si>
  <si>
    <t>CUD</t>
  </si>
  <si>
    <t>PU</t>
  </si>
  <si>
    <t>CT</t>
  </si>
  <si>
    <t>PT</t>
  </si>
  <si>
    <t>Uni - unidade de medição do insumo;</t>
  </si>
  <si>
    <t>CT - Custo Total (sem encargos, taxas e impostos) - CT = Qde x CUD</t>
  </si>
  <si>
    <t>Licença Paternidade</t>
  </si>
  <si>
    <t>Faltas Justificadas</t>
  </si>
  <si>
    <t>Auxílio Acidente de Trabalho</t>
  </si>
  <si>
    <t>Férias Gozadas</t>
  </si>
  <si>
    <t>Salário Maternidade</t>
  </si>
  <si>
    <t>B3</t>
  </si>
  <si>
    <t>B4</t>
  </si>
  <si>
    <t>B5</t>
  </si>
  <si>
    <t>B6</t>
  </si>
  <si>
    <t>Férias Indenizadas</t>
  </si>
  <si>
    <t>Aviso Prévio Indenizado</t>
  </si>
  <si>
    <t>Aviso Prévio Trabalhado</t>
  </si>
  <si>
    <t>Indenização Adicional</t>
  </si>
  <si>
    <t>C4</t>
  </si>
  <si>
    <t>C5</t>
  </si>
  <si>
    <t xml:space="preserve">4 - AS DESPESAS FISCAIS (K4) INCIDEM SOBRE O TOTAL DA FATURA E NÃO SOBRE OS CUSTOS INCORRIDOS, </t>
  </si>
  <si>
    <r>
      <t xml:space="preserve">3 - PIS e COFINS, </t>
    </r>
    <r>
      <rPr>
        <u/>
        <sz val="8"/>
        <rFont val="Arial"/>
        <family val="2"/>
      </rPr>
      <t>Regime de Incidencia Acumulativa</t>
    </r>
    <r>
      <rPr>
        <sz val="8"/>
        <rFont val="Arial"/>
        <family val="2"/>
      </rPr>
      <t xml:space="preserve"> (0,65% e 3,00% - sem percentual de desconto) ou em </t>
    </r>
    <r>
      <rPr>
        <u/>
        <sz val="8"/>
        <rFont val="Arial"/>
        <family val="2"/>
      </rPr>
      <t>Regime de Incidencia Não Acumulativa</t>
    </r>
    <r>
      <rPr>
        <sz val="8"/>
        <rFont val="Arial"/>
        <family val="2"/>
      </rPr>
      <t xml:space="preserve"> (1,65% e 7,60% - aplicável percentual de desconto) de acordo com a forma de apuração do lucro no IRPJ. APRESENTAR COMPROVANTES de aproveitamento de créditos tributários dos últimos 12 meses em caso de aplicação de "percentual de desconto".</t>
    </r>
  </si>
  <si>
    <t>TOTAL DOS ENCARGOS E DISPESAS DIVERSAS</t>
  </si>
  <si>
    <t>Custos da administração central da empresa (diretoria, pessoal técnico de apoio e pessoal administrativo não diretamente vinculado à prestação dos serviços)</t>
  </si>
  <si>
    <t>Qde - Quantidade do Insumo (não pode ocorrer alteração pela Licitante)</t>
  </si>
  <si>
    <t>CUD - Custo Unitário Direto do Insumo (sem encargos, taxas e impostos, valor não pode ser maior que o Orçado pela Codevasf)</t>
  </si>
  <si>
    <t>CONTRATANTE:</t>
  </si>
  <si>
    <t>Depósito Rescisão Sem Justa Causa</t>
  </si>
  <si>
    <t>TAXA RESSARCIMENTO DE DESPESAS SOBRE CUSTOS DIVERSOS</t>
  </si>
  <si>
    <t>Outras despesas que afetam o custo de produção como treinamento, biblioteca, programa de qualidade, programa de benefícios, auditoria interna e externa</t>
  </si>
  <si>
    <t>PROPOSTA FINANCEIRA DO PROJETO</t>
  </si>
  <si>
    <t>PFP</t>
  </si>
  <si>
    <t>TOTAL DA PROPOSTA</t>
  </si>
  <si>
    <t>DETALHAMENTO DOS ENCARGOS SOCIAIS: Ka</t>
  </si>
  <si>
    <t>DETALHAMENTO DOS ENCARGOS SOCIAIS: Kb</t>
  </si>
  <si>
    <t>PFP-2.1</t>
  </si>
  <si>
    <t>PFP-2.2</t>
  </si>
  <si>
    <t>PFP-3</t>
  </si>
  <si>
    <t>DESPESAS FISCAIS E CUSTOS DIVERSOS: Kc</t>
  </si>
  <si>
    <t>PU - Preço Unitário do Insumo (incluído encargos, taxas e impostos) - PU = CUD x FatorK</t>
  </si>
  <si>
    <t>PT - Preço Total do Insumo (incluído encargos, taxas e impostos) - PT = Qde x PU</t>
  </si>
  <si>
    <t>Kb = (1 + K1 + K2) x (1 + K3) x (1 + K4)</t>
  </si>
  <si>
    <t>Kb</t>
  </si>
  <si>
    <t>Ka</t>
  </si>
  <si>
    <t>Ka = (1 + K1 + K2) x (1 + K3) x (1 + K4)</t>
  </si>
  <si>
    <t>Despesas fixas e variaveis com patrimônio, aluguéis, comunicação, manutenção e transporte não diretamente relacionados com o custo direto dos serviços</t>
  </si>
  <si>
    <t>Alocar os Insumos MO, com respectivo FatorK, dentro da categoria de vínculo contratual (com ou sem) de cada tipo de profissional</t>
  </si>
  <si>
    <t>Reincidência de "A" sobre Aviso Prévio Trabalhado e reincidência do FGTS sobre Aviso Prévio Indenizado</t>
  </si>
  <si>
    <t>Base</t>
  </si>
  <si>
    <t>Cod1</t>
  </si>
  <si>
    <t>Cod2</t>
  </si>
  <si>
    <t>SESI</t>
  </si>
  <si>
    <t>SENAI</t>
  </si>
  <si>
    <t>INCRA</t>
  </si>
  <si>
    <t>Salário Educação</t>
  </si>
  <si>
    <t>Seguro Contra Acidentes de Trabalho</t>
  </si>
  <si>
    <t>SECONCI</t>
  </si>
  <si>
    <t>B8</t>
  </si>
  <si>
    <t>B9</t>
  </si>
  <si>
    <t>B10</t>
  </si>
  <si>
    <t>Auxílio Enfermidade</t>
  </si>
  <si>
    <t>13º Salário</t>
  </si>
  <si>
    <t>MO2</t>
  </si>
  <si>
    <t>TAXA DE RESSARCIMENTO DE DESPESAS E ENCARGOS SOBRE MO2</t>
  </si>
  <si>
    <t>Cod</t>
  </si>
  <si>
    <t>DESCRIÇÃO</t>
  </si>
  <si>
    <t>SEBRAE</t>
  </si>
  <si>
    <t>TAXA DE RESSARCIMENTO DE DESPESAS E ENCARGOS SOBRE MO1</t>
  </si>
  <si>
    <t>K2 - Incide sobre o Custo Total (CT) da Mão de Obra (MO* = MO1 + MO2)</t>
  </si>
  <si>
    <t>K4.1</t>
  </si>
  <si>
    <t>K4.2</t>
  </si>
  <si>
    <t>K4.3</t>
  </si>
  <si>
    <t>K2.1</t>
  </si>
  <si>
    <t>K2.2</t>
  </si>
  <si>
    <t>K2.3</t>
  </si>
  <si>
    <t>K3 - Incide sobre o Custo Total (CT) Mão de Obra com encargos (MO1 x Ka ou MO2 x Kb), demais Custos (DP e EM), e Custos da Administração Central (K2)</t>
  </si>
  <si>
    <t>K4 -  Incide sobre o Custo Total (CT) Mão de Obra com encargos (MO1 x Ka ou MO2 x Kb), demais Custos (DP e EM), e Custos da Administração Central (K2) e Lucro (K3)</t>
  </si>
  <si>
    <r>
      <t>DESCRIÇÃO</t>
    </r>
    <r>
      <rPr>
        <b/>
        <vertAlign val="superscript"/>
        <sz val="8"/>
        <rFont val="Arial"/>
        <family val="2"/>
      </rPr>
      <t>1</t>
    </r>
  </si>
  <si>
    <r>
      <t>% preço</t>
    </r>
    <r>
      <rPr>
        <b/>
        <vertAlign val="superscript"/>
        <sz val="8"/>
        <color theme="0" tint="-0.499984740745262"/>
        <rFont val="Arial"/>
        <family val="2"/>
      </rPr>
      <t>2</t>
    </r>
  </si>
  <si>
    <r>
      <t>% custo</t>
    </r>
    <r>
      <rPr>
        <b/>
        <vertAlign val="superscript"/>
        <sz val="8"/>
        <rFont val="Arial"/>
        <family val="2"/>
      </rPr>
      <t>4</t>
    </r>
  </si>
  <si>
    <t>K4</t>
  </si>
  <si>
    <t>TAXAS E IMPOSTOS</t>
  </si>
  <si>
    <r>
      <t>PIS</t>
    </r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- aliquota efetiva com percentual-desconto</t>
    </r>
  </si>
  <si>
    <r>
      <t>COFINS</t>
    </r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- aliquota efetiva com percentual-desconto</t>
    </r>
  </si>
  <si>
    <t>MO1 - Mão de obra sobre regime de Celetista, encargos calculados via FatorKa</t>
  </si>
  <si>
    <t>MO2 - Mão de obra sobre regime de Autônomo, encargos calculados via FatorKb</t>
  </si>
  <si>
    <t>MO3 - Mão de obra sobre regime de Societários, encargos calculados via FatorKc</t>
  </si>
  <si>
    <t>OBSERVAÇÃO: MO2 AUTÔNOMOS</t>
  </si>
  <si>
    <t>OBSERVAÇÃO: MO3 SOCIETÁRIOS</t>
  </si>
  <si>
    <t>TAXA DE RESSARCIMENTO DE DESPESAS E ENCARGOS SOBRE MO3</t>
  </si>
  <si>
    <r>
      <t xml:space="preserve">2 - APLICAR O </t>
    </r>
    <r>
      <rPr>
        <b/>
        <sz val="8"/>
        <rFont val="Arial"/>
        <family val="2"/>
      </rPr>
      <t>%</t>
    </r>
    <r>
      <rPr>
        <sz val="8"/>
        <rFont val="Arial"/>
        <family val="2"/>
      </rPr>
      <t xml:space="preserve"> TOTAL P/ CALCULAR OS E. SOCIAIS INCIDENTES NA MÃO-DE-OBRA </t>
    </r>
    <r>
      <rPr>
        <b/>
        <sz val="8"/>
        <rFont val="Arial"/>
        <family val="2"/>
      </rPr>
      <t>- SOCIETÁRIOS</t>
    </r>
  </si>
  <si>
    <r>
      <t xml:space="preserve">2 - APLICAR O </t>
    </r>
    <r>
      <rPr>
        <b/>
        <sz val="8"/>
        <rFont val="Arial"/>
        <family val="2"/>
      </rPr>
      <t>%</t>
    </r>
    <r>
      <rPr>
        <sz val="8"/>
        <rFont val="Arial"/>
        <family val="2"/>
      </rPr>
      <t xml:space="preserve"> TOTAL P/ CALCULAR OS E. SOCIAIS INCIDENTES NA MÃO-DE-OBRA </t>
    </r>
    <r>
      <rPr>
        <b/>
        <sz val="8"/>
        <rFont val="Arial"/>
        <family val="2"/>
      </rPr>
      <t>- AUTÔNOMOS</t>
    </r>
  </si>
  <si>
    <r>
      <t xml:space="preserve">2 - APLICAR O  % TOTAL P/ CALCULAR OS E. SOCIAIS INCIDENTES NA MÃO-DE-OBRA </t>
    </r>
    <r>
      <rPr>
        <b/>
        <sz val="8"/>
        <rFont val="Arial"/>
        <family val="2"/>
      </rPr>
      <t>- CELETISTAS</t>
    </r>
  </si>
  <si>
    <t>OBSERVAÇÃO: MO1 CELETISTAS</t>
  </si>
  <si>
    <t>Kd</t>
  </si>
  <si>
    <t>Kd - Taxa de Ressarcimento de Despesas sobre Custos Diversos (incide sobre os Insumos Codigo DP e EM)</t>
  </si>
  <si>
    <t>Kd = (1 + K3) x (1 + K4)</t>
  </si>
  <si>
    <t>Kc = (1 + K1 + K2) x (1 + K3) x (1 + K4)</t>
  </si>
  <si>
    <t>Ka - Taxa de Ressarcimento de Despesas e Encargos sobre a Mão de Obra CELETISTAS (incide apenas no Insumo Codigo MO1)</t>
  </si>
  <si>
    <t>Kb - Taxa de Ressarcimento de Despesas e Encargos sobre a Mão de Obra AUTONOMOS (incide apenas no Insumo Codigo MO2)</t>
  </si>
  <si>
    <t>Kc - Taxa de Ressarcimento de Despesas e Encargos sobre a Mão de Obra SOCIETÁRIOS (incide apenas no Insumo Codigo MO3)</t>
  </si>
  <si>
    <t>FatorK - Taxa de Ressarcimento de Despesas e Encargos (detalhar composição nas Planilhas "PFP2.1", "PFP2.2", "PFP2.3", "PFP3")</t>
  </si>
  <si>
    <t>h</t>
  </si>
  <si>
    <t>DNIT</t>
  </si>
  <si>
    <t>Companhia de Desenvolvimento dos Vales do São Francisco e do Parnaíba</t>
  </si>
  <si>
    <t xml:space="preserve">5ª Superintendência Regional 
</t>
  </si>
  <si>
    <t>Ministério da Integração e do Desenvolvimento Regional - MIDR</t>
  </si>
  <si>
    <t>P8067</t>
  </si>
  <si>
    <t>Horas de engenharia (Engenheiro de projetos com enc. comple. E adicionais, EPI, alimentação)</t>
  </si>
  <si>
    <t>Encargos complementares e adicionais contempla: assistência médica, seguro de vida e alimentação.</t>
  </si>
  <si>
    <t>Engenheiro de projetos pleno - foi utilizado para o valor 44hrs por semana x 4 semanas (176h)</t>
  </si>
  <si>
    <t>CODEVASF - 5ª SR</t>
  </si>
  <si>
    <t xml:space="preserve">Cronograma Físico e Financeiro </t>
  </si>
  <si>
    <t>Item</t>
  </si>
  <si>
    <t>Descrição</t>
  </si>
  <si>
    <t>Total</t>
  </si>
  <si>
    <t>1º MÊS</t>
  </si>
  <si>
    <t>2º MÊS</t>
  </si>
  <si>
    <t>3º MÊS</t>
  </si>
  <si>
    <t>4º MÊS</t>
  </si>
  <si>
    <t>5º MÊS</t>
  </si>
  <si>
    <t>6º MÊS</t>
  </si>
  <si>
    <t>7º MÊS</t>
  </si>
  <si>
    <t>8º MÊS</t>
  </si>
  <si>
    <t>9º MÊS</t>
  </si>
  <si>
    <t>10º MÊS</t>
  </si>
  <si>
    <t>11º MÊS</t>
  </si>
  <si>
    <t>12º MÊS</t>
  </si>
  <si>
    <t>Serviços de apoio técnico-administrativo</t>
  </si>
  <si>
    <t>Porcentagem Acumulado</t>
  </si>
  <si>
    <t>Custo Acumulado</t>
  </si>
  <si>
    <t>Total Geral</t>
  </si>
  <si>
    <t>Contratação de empresa para elaboração de projetos e documentos técnicos para execução de obras no estado de Alagoas, área de atuação da 5ª Superintendência Regional</t>
  </si>
  <si>
    <t>BASE: JUNHO/2025</t>
  </si>
  <si>
    <t>DNIT: JANEIRO/2025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</si>
</sst>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_);[Red]&quot;(R$ &quot;#,##0\)"/>
    <numFmt numFmtId="165" formatCode="&quot;R$&quot;\ #,##0.00"/>
    <numFmt numFmtId="166" formatCode="0.0000"/>
    <numFmt numFmtId="167" formatCode="_(* #,##0.00_);_(* \(#,##0.00\);_(* \-??_);_(@_)"/>
    <numFmt numFmtId="168" formatCode="_-* #,##0.00_-;\-* #,##0.00_-;_-* \-??_-;_-@_-"/>
  </numFmts>
  <fonts count="28" x14ac:knownFonts="1"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8"/>
      <name val="MS Sans Serif"/>
      <family val="2"/>
    </font>
    <font>
      <b/>
      <vertAlign val="superscript"/>
      <sz val="8"/>
      <name val="Arial"/>
      <family val="2"/>
    </font>
    <font>
      <sz val="10"/>
      <name val="MS Sans Serif"/>
      <family val="2"/>
    </font>
    <font>
      <b/>
      <sz val="8"/>
      <color indexed="8"/>
      <name val="Arial"/>
      <family val="2"/>
    </font>
    <font>
      <b/>
      <sz val="8"/>
      <color theme="0" tint="-0.499984740745262"/>
      <name val="Arial"/>
      <family val="2"/>
    </font>
    <font>
      <b/>
      <vertAlign val="superscript"/>
      <sz val="8"/>
      <color theme="0" tint="-0.499984740745262"/>
      <name val="Arial"/>
      <family val="2"/>
    </font>
    <font>
      <sz val="8"/>
      <color theme="0" tint="-0.499984740745262"/>
      <name val="Arial"/>
      <family val="2"/>
    </font>
    <font>
      <u/>
      <sz val="8"/>
      <name val="Arial"/>
      <family val="2"/>
    </font>
    <font>
      <b/>
      <sz val="8"/>
      <color theme="0"/>
      <name val="Arial"/>
      <family val="2"/>
    </font>
    <font>
      <b/>
      <sz val="10"/>
      <color theme="0"/>
      <name val="Arial"/>
      <family val="2"/>
    </font>
    <font>
      <vertAlign val="superscript"/>
      <sz val="8"/>
      <name val="Arial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</font>
    <font>
      <sz val="11"/>
      <name val="Arial"/>
      <family val="1"/>
    </font>
    <font>
      <b/>
      <sz val="11"/>
      <name val="Arial"/>
      <family val="1"/>
    </font>
    <font>
      <b/>
      <sz val="10"/>
      <name val="Arial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b/>
      <sz val="9"/>
      <name val="Arial"/>
      <family val="1"/>
    </font>
    <font>
      <sz val="10"/>
      <name val="Arial"/>
      <family val="1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</borders>
  <cellStyleXfs count="14">
    <xf numFmtId="0" fontId="0" fillId="0" borderId="0"/>
    <xf numFmtId="0" fontId="2" fillId="0" borderId="0"/>
    <xf numFmtId="0" fontId="2" fillId="0" borderId="0"/>
    <xf numFmtId="40" fontId="10" fillId="0" borderId="0" applyFill="0" applyBorder="0" applyAlignment="0" applyProtection="0"/>
    <xf numFmtId="44" fontId="10" fillId="0" borderId="0" applyFont="0" applyFill="0" applyBorder="0" applyAlignment="0" applyProtection="0"/>
    <xf numFmtId="0" fontId="2" fillId="0" borderId="0"/>
    <xf numFmtId="0" fontId="2" fillId="0" borderId="0"/>
    <xf numFmtId="167" fontId="2" fillId="0" borderId="0" applyFill="0" applyBorder="0" applyAlignment="0" applyProtection="0"/>
    <xf numFmtId="0" fontId="2" fillId="0" borderId="0"/>
    <xf numFmtId="44" fontId="2" fillId="0" borderId="0" applyFill="0" applyBorder="0" applyAlignment="0" applyProtection="0"/>
    <xf numFmtId="168" fontId="19" fillId="0" borderId="0"/>
    <xf numFmtId="0" fontId="20" fillId="0" borderId="0"/>
    <xf numFmtId="0" fontId="21" fillId="0" borderId="0"/>
    <xf numFmtId="43" fontId="21" fillId="0" borderId="0" applyFont="0" applyFill="0" applyBorder="0" applyAlignment="0" applyProtection="0"/>
  </cellStyleXfs>
  <cellXfs count="281">
    <xf numFmtId="0" fontId="0" fillId="0" borderId="0" xfId="0"/>
    <xf numFmtId="0" fontId="1" fillId="0" borderId="0" xfId="2" applyFont="1" applyAlignment="1">
      <alignment vertical="center"/>
    </xf>
    <xf numFmtId="4" fontId="1" fillId="0" borderId="0" xfId="2" applyNumberFormat="1" applyFont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2" applyFont="1" applyAlignment="1">
      <alignment horizontal="center" vertical="center"/>
    </xf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2" applyFont="1" applyAlignment="1">
      <alignment vertical="center"/>
    </xf>
    <xf numFmtId="4" fontId="6" fillId="0" borderId="0" xfId="2" applyNumberFormat="1" applyFont="1" applyAlignment="1">
      <alignment vertical="center"/>
    </xf>
    <xf numFmtId="49" fontId="6" fillId="4" borderId="1" xfId="2" applyNumberFormat="1" applyFont="1" applyFill="1" applyBorder="1" applyAlignment="1">
      <alignment horizontal="center" vertical="center" wrapText="1"/>
    </xf>
    <xf numFmtId="0" fontId="6" fillId="4" borderId="1" xfId="2" applyFont="1" applyFill="1" applyBorder="1" applyAlignment="1">
      <alignment horizontal="center" vertical="center"/>
    </xf>
    <xf numFmtId="49" fontId="1" fillId="0" borderId="11" xfId="2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4" fillId="0" borderId="8" xfId="2" applyFont="1" applyBorder="1" applyAlignment="1">
      <alignment horizontal="left" vertical="top"/>
    </xf>
    <xf numFmtId="0" fontId="4" fillId="0" borderId="5" xfId="2" applyFont="1" applyBorder="1" applyAlignment="1">
      <alignment horizontal="left" vertical="top"/>
    </xf>
    <xf numFmtId="0" fontId="1" fillId="0" borderId="4" xfId="2" applyFont="1" applyBorder="1" applyAlignment="1">
      <alignment vertical="center"/>
    </xf>
    <xf numFmtId="0" fontId="1" fillId="0" borderId="5" xfId="2" applyFont="1" applyBorder="1" applyAlignment="1">
      <alignment vertical="center"/>
    </xf>
    <xf numFmtId="165" fontId="5" fillId="0" borderId="0" xfId="0" applyNumberFormat="1" applyFont="1" applyAlignment="1">
      <alignment horizontal="center"/>
    </xf>
    <xf numFmtId="0" fontId="4" fillId="0" borderId="4" xfId="2" applyFont="1" applyBorder="1" applyAlignment="1">
      <alignment horizontal="left" vertical="top"/>
    </xf>
    <xf numFmtId="10" fontId="1" fillId="0" borderId="10" xfId="3" applyNumberFormat="1" applyFont="1" applyFill="1" applyBorder="1" applyAlignment="1" applyProtection="1">
      <alignment horizontal="center" vertical="center"/>
    </xf>
    <xf numFmtId="10" fontId="6" fillId="3" borderId="12" xfId="2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" fontId="1" fillId="0" borderId="11" xfId="0" applyNumberFormat="1" applyFont="1" applyBorder="1" applyAlignment="1">
      <alignment horizontal="center" vertical="center"/>
    </xf>
    <xf numFmtId="0" fontId="2" fillId="0" borderId="17" xfId="0" applyFont="1" applyBorder="1"/>
    <xf numFmtId="49" fontId="6" fillId="4" borderId="2" xfId="2" applyNumberFormat="1" applyFont="1" applyFill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center"/>
    </xf>
    <xf numFmtId="0" fontId="1" fillId="0" borderId="1" xfId="2" applyFont="1" applyBorder="1" applyAlignment="1">
      <alignment horizontal="center" vertical="center"/>
    </xf>
    <xf numFmtId="4" fontId="1" fillId="0" borderId="1" xfId="2" applyNumberFormat="1" applyFont="1" applyBorder="1" applyAlignment="1">
      <alignment horizontal="center" vertical="center"/>
    </xf>
    <xf numFmtId="0" fontId="1" fillId="0" borderId="0" xfId="2" applyFont="1" applyAlignment="1">
      <alignment horizontal="left" vertical="center"/>
    </xf>
    <xf numFmtId="0" fontId="1" fillId="2" borderId="23" xfId="0" applyFont="1" applyFill="1" applyBorder="1" applyAlignment="1">
      <alignment horizontal="left" vertical="top"/>
    </xf>
    <xf numFmtId="0" fontId="3" fillId="2" borderId="24" xfId="1" applyFont="1" applyFill="1" applyBorder="1" applyAlignment="1">
      <alignment horizontal="center" vertical="center"/>
    </xf>
    <xf numFmtId="0" fontId="6" fillId="3" borderId="29" xfId="2" applyFont="1" applyFill="1" applyBorder="1" applyAlignment="1">
      <alignment horizontal="center" vertical="center"/>
    </xf>
    <xf numFmtId="4" fontId="6" fillId="3" borderId="30" xfId="2" applyNumberFormat="1" applyFont="1" applyFill="1" applyBorder="1" applyAlignment="1">
      <alignment horizontal="center" vertical="center"/>
    </xf>
    <xf numFmtId="4" fontId="1" fillId="0" borderId="30" xfId="2" applyNumberFormat="1" applyFont="1" applyBorder="1" applyAlignment="1">
      <alignment horizontal="center" vertical="center"/>
    </xf>
    <xf numFmtId="0" fontId="1" fillId="0" borderId="31" xfId="2" applyFont="1" applyBorder="1" applyAlignment="1">
      <alignment horizontal="center" vertical="center"/>
    </xf>
    <xf numFmtId="0" fontId="6" fillId="3" borderId="25" xfId="2" applyFont="1" applyFill="1" applyBorder="1" applyAlignment="1">
      <alignment horizontal="center" vertical="center"/>
    </xf>
    <xf numFmtId="0" fontId="1" fillId="0" borderId="6" xfId="2" applyFont="1" applyBorder="1" applyAlignment="1">
      <alignment horizontal="center" vertical="center"/>
    </xf>
    <xf numFmtId="0" fontId="6" fillId="3" borderId="32" xfId="2" applyFont="1" applyFill="1" applyBorder="1" applyAlignment="1">
      <alignment horizontal="center" vertical="center"/>
    </xf>
    <xf numFmtId="0" fontId="6" fillId="3" borderId="27" xfId="2" applyFont="1" applyFill="1" applyBorder="1" applyAlignment="1">
      <alignment horizontal="center" vertical="center"/>
    </xf>
    <xf numFmtId="0" fontId="6" fillId="3" borderId="4" xfId="2" applyFont="1" applyFill="1" applyBorder="1" applyAlignment="1">
      <alignment horizontal="center" vertical="center"/>
    </xf>
    <xf numFmtId="0" fontId="1" fillId="0" borderId="3" xfId="2" applyFont="1" applyBorder="1" applyAlignment="1">
      <alignment vertical="center"/>
    </xf>
    <xf numFmtId="0" fontId="6" fillId="4" borderId="31" xfId="2" applyFont="1" applyFill="1" applyBorder="1" applyAlignment="1">
      <alignment horizontal="center" vertical="center"/>
    </xf>
    <xf numFmtId="0" fontId="12" fillId="4" borderId="16" xfId="0" applyFont="1" applyFill="1" applyBorder="1" applyAlignment="1">
      <alignment horizontal="center" vertical="center"/>
    </xf>
    <xf numFmtId="0" fontId="6" fillId="4" borderId="33" xfId="0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/>
    </xf>
    <xf numFmtId="4" fontId="6" fillId="3" borderId="34" xfId="2" applyNumberFormat="1" applyFont="1" applyFill="1" applyBorder="1" applyAlignment="1">
      <alignment horizontal="center" vertical="center"/>
    </xf>
    <xf numFmtId="0" fontId="4" fillId="0" borderId="7" xfId="2" applyFont="1" applyBorder="1" applyAlignment="1">
      <alignment horizontal="left" vertical="top"/>
    </xf>
    <xf numFmtId="4" fontId="4" fillId="0" borderId="8" xfId="2" applyNumberFormat="1" applyFont="1" applyBorder="1" applyAlignment="1">
      <alignment horizontal="left" vertical="top"/>
    </xf>
    <xf numFmtId="0" fontId="4" fillId="0" borderId="4" xfId="2" applyFont="1" applyBorder="1" applyAlignment="1">
      <alignment horizontal="center" vertical="top"/>
    </xf>
    <xf numFmtId="49" fontId="6" fillId="3" borderId="32" xfId="2" applyNumberFormat="1" applyFont="1" applyFill="1" applyBorder="1" applyAlignment="1">
      <alignment horizontal="center" vertical="center"/>
    </xf>
    <xf numFmtId="4" fontId="6" fillId="3" borderId="8" xfId="2" applyNumberFormat="1" applyFont="1" applyFill="1" applyBorder="1" applyAlignment="1">
      <alignment horizontal="center" vertical="center"/>
    </xf>
    <xf numFmtId="0" fontId="6" fillId="4" borderId="6" xfId="2" applyFont="1" applyFill="1" applyBorder="1" applyAlignment="1">
      <alignment horizontal="center" vertical="center"/>
    </xf>
    <xf numFmtId="166" fontId="6" fillId="4" borderId="1" xfId="3" applyNumberFormat="1" applyFont="1" applyFill="1" applyBorder="1" applyAlignment="1" applyProtection="1">
      <alignment horizontal="center" vertical="center"/>
    </xf>
    <xf numFmtId="4" fontId="6" fillId="4" borderId="2" xfId="2" applyNumberFormat="1" applyFont="1" applyFill="1" applyBorder="1" applyAlignment="1">
      <alignment horizontal="center" vertical="center"/>
    </xf>
    <xf numFmtId="0" fontId="1" fillId="0" borderId="40" xfId="2" applyFont="1" applyBorder="1" applyAlignment="1">
      <alignment horizontal="left" vertical="center"/>
    </xf>
    <xf numFmtId="0" fontId="6" fillId="4" borderId="44" xfId="0" applyFont="1" applyFill="1" applyBorder="1" applyAlignment="1">
      <alignment horizontal="center" vertical="center"/>
    </xf>
    <xf numFmtId="0" fontId="1" fillId="0" borderId="45" xfId="2" applyFont="1" applyBorder="1" applyAlignment="1">
      <alignment horizontal="center" vertical="center"/>
    </xf>
    <xf numFmtId="0" fontId="1" fillId="0" borderId="50" xfId="2" applyFont="1" applyBorder="1" applyAlignment="1">
      <alignment horizontal="center" vertical="center"/>
    </xf>
    <xf numFmtId="10" fontId="1" fillId="0" borderId="52" xfId="3" applyNumberFormat="1" applyFont="1" applyFill="1" applyBorder="1" applyAlignment="1" applyProtection="1">
      <alignment horizontal="center" vertical="center"/>
    </xf>
    <xf numFmtId="0" fontId="1" fillId="0" borderId="40" xfId="2" applyFont="1" applyBorder="1" applyAlignment="1">
      <alignment horizontal="center" vertical="center"/>
    </xf>
    <xf numFmtId="10" fontId="6" fillId="3" borderId="52" xfId="3" applyNumberFormat="1" applyFont="1" applyFill="1" applyBorder="1" applyAlignment="1" applyProtection="1">
      <alignment horizontal="center" vertical="center"/>
    </xf>
    <xf numFmtId="4" fontId="6" fillId="3" borderId="1" xfId="2" applyNumberFormat="1" applyFont="1" applyFill="1" applyBorder="1" applyAlignment="1">
      <alignment horizontal="center" vertical="center"/>
    </xf>
    <xf numFmtId="4" fontId="6" fillId="3" borderId="28" xfId="2" applyNumberFormat="1" applyFont="1" applyFill="1" applyBorder="1" applyAlignment="1">
      <alignment horizontal="center" vertical="center"/>
    </xf>
    <xf numFmtId="4" fontId="1" fillId="0" borderId="28" xfId="0" applyNumberFormat="1" applyFont="1" applyBorder="1" applyAlignment="1">
      <alignment horizontal="center" vertical="center"/>
    </xf>
    <xf numFmtId="4" fontId="6" fillId="3" borderId="5" xfId="2" applyNumberFormat="1" applyFont="1" applyFill="1" applyBorder="1" applyAlignment="1">
      <alignment horizontal="center" vertical="center"/>
    </xf>
    <xf numFmtId="0" fontId="4" fillId="0" borderId="20" xfId="2" applyFont="1" applyBorder="1" applyAlignment="1">
      <alignment horizontal="left" vertical="top"/>
    </xf>
    <xf numFmtId="0" fontId="1" fillId="0" borderId="40" xfId="2" applyFont="1" applyBorder="1" applyAlignment="1">
      <alignment vertical="center"/>
    </xf>
    <xf numFmtId="0" fontId="1" fillId="0" borderId="41" xfId="2" applyFont="1" applyBorder="1" applyAlignment="1">
      <alignment vertical="center"/>
    </xf>
    <xf numFmtId="10" fontId="12" fillId="3" borderId="49" xfId="0" applyNumberFormat="1" applyFont="1" applyFill="1" applyBorder="1" applyAlignment="1">
      <alignment horizontal="center" vertical="center"/>
    </xf>
    <xf numFmtId="10" fontId="6" fillId="3" borderId="49" xfId="2" applyNumberFormat="1" applyFont="1" applyFill="1" applyBorder="1" applyAlignment="1">
      <alignment horizontal="center" vertical="center"/>
    </xf>
    <xf numFmtId="0" fontId="7" fillId="0" borderId="53" xfId="0" applyFont="1" applyBorder="1" applyAlignment="1">
      <alignment horizontal="center" vertical="center" wrapText="1"/>
    </xf>
    <xf numFmtId="10" fontId="1" fillId="0" borderId="49" xfId="2" applyNumberFormat="1" applyFont="1" applyBorder="1" applyAlignment="1">
      <alignment horizontal="center" vertical="center"/>
    </xf>
    <xf numFmtId="4" fontId="1" fillId="0" borderId="54" xfId="2" applyNumberFormat="1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 wrapText="1"/>
    </xf>
    <xf numFmtId="0" fontId="6" fillId="3" borderId="53" xfId="0" applyFont="1" applyFill="1" applyBorder="1" applyAlignment="1">
      <alignment horizontal="center" vertical="center" wrapText="1"/>
    </xf>
    <xf numFmtId="10" fontId="6" fillId="3" borderId="49" xfId="3" applyNumberFormat="1" applyFont="1" applyFill="1" applyBorder="1" applyAlignment="1" applyProtection="1">
      <alignment horizontal="center" vertical="center"/>
    </xf>
    <xf numFmtId="4" fontId="6" fillId="3" borderId="54" xfId="2" applyNumberFormat="1" applyFont="1" applyFill="1" applyBorder="1" applyAlignment="1">
      <alignment horizontal="center" vertical="center"/>
    </xf>
    <xf numFmtId="0" fontId="6" fillId="3" borderId="53" xfId="2" applyFont="1" applyFill="1" applyBorder="1" applyAlignment="1">
      <alignment horizontal="center" vertical="center"/>
    </xf>
    <xf numFmtId="0" fontId="1" fillId="0" borderId="53" xfId="2" applyFont="1" applyBorder="1" applyAlignment="1">
      <alignment horizontal="center" vertical="center"/>
    </xf>
    <xf numFmtId="2" fontId="11" fillId="4" borderId="40" xfId="0" applyNumberFormat="1" applyFont="1" applyFill="1" applyBorder="1" applyAlignment="1">
      <alignment horizontal="center" vertical="center" wrapText="1"/>
    </xf>
    <xf numFmtId="0" fontId="6" fillId="4" borderId="52" xfId="0" applyFont="1" applyFill="1" applyBorder="1" applyAlignment="1">
      <alignment horizontal="center" vertical="center"/>
    </xf>
    <xf numFmtId="4" fontId="6" fillId="4" borderId="43" xfId="2" applyNumberFormat="1" applyFont="1" applyFill="1" applyBorder="1" applyAlignment="1">
      <alignment horizontal="center" vertical="center"/>
    </xf>
    <xf numFmtId="0" fontId="1" fillId="0" borderId="4" xfId="2" applyFont="1" applyBorder="1" applyAlignment="1">
      <alignment horizontal="center" vertical="center"/>
    </xf>
    <xf numFmtId="0" fontId="1" fillId="0" borderId="41" xfId="2" applyFont="1" applyBorder="1" applyAlignment="1">
      <alignment horizontal="left" vertical="center"/>
    </xf>
    <xf numFmtId="10" fontId="6" fillId="3" borderId="57" xfId="2" applyNumberFormat="1" applyFont="1" applyFill="1" applyBorder="1" applyAlignment="1">
      <alignment horizontal="center" vertical="center"/>
    </xf>
    <xf numFmtId="10" fontId="6" fillId="3" borderId="59" xfId="2" applyNumberFormat="1" applyFont="1" applyFill="1" applyBorder="1" applyAlignment="1">
      <alignment horizontal="center" vertical="center"/>
    </xf>
    <xf numFmtId="0" fontId="6" fillId="3" borderId="60" xfId="2" applyFont="1" applyFill="1" applyBorder="1" applyAlignment="1">
      <alignment horizontal="center" vertical="center"/>
    </xf>
    <xf numFmtId="0" fontId="1" fillId="0" borderId="60" xfId="2" applyFont="1" applyBorder="1" applyAlignment="1">
      <alignment vertical="center"/>
    </xf>
    <xf numFmtId="0" fontId="1" fillId="0" borderId="0" xfId="2" applyFont="1" applyAlignment="1">
      <alignment horizontal="center" vertical="center"/>
    </xf>
    <xf numFmtId="0" fontId="4" fillId="0" borderId="61" xfId="2" applyFont="1" applyBorder="1" applyAlignment="1">
      <alignment horizontal="left" vertical="top"/>
    </xf>
    <xf numFmtId="0" fontId="1" fillId="0" borderId="61" xfId="2" applyFont="1" applyBorder="1" applyAlignment="1">
      <alignment vertical="center"/>
    </xf>
    <xf numFmtId="10" fontId="6" fillId="3" borderId="58" xfId="2" applyNumberFormat="1" applyFont="1" applyFill="1" applyBorder="1" applyAlignment="1">
      <alignment horizontal="center" vertical="center"/>
    </xf>
    <xf numFmtId="0" fontId="6" fillId="4" borderId="1" xfId="3" applyNumberFormat="1" applyFont="1" applyFill="1" applyBorder="1" applyAlignment="1" applyProtection="1">
      <alignment horizontal="center" vertical="center"/>
    </xf>
    <xf numFmtId="4" fontId="6" fillId="4" borderId="1" xfId="2" applyNumberFormat="1" applyFont="1" applyFill="1" applyBorder="1" applyAlignment="1">
      <alignment horizontal="center" vertical="center"/>
    </xf>
    <xf numFmtId="0" fontId="1" fillId="0" borderId="18" xfId="2" applyFont="1" applyBorder="1" applyAlignment="1">
      <alignment horizontal="left" vertical="center"/>
    </xf>
    <xf numFmtId="0" fontId="1" fillId="0" borderId="3" xfId="2" applyFont="1" applyBorder="1" applyAlignment="1">
      <alignment horizontal="left" vertical="center"/>
    </xf>
    <xf numFmtId="49" fontId="1" fillId="0" borderId="1" xfId="2" applyNumberFormat="1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5" applyFont="1" applyAlignment="1">
      <alignment vertical="center"/>
    </xf>
    <xf numFmtId="38" fontId="1" fillId="0" borderId="0" xfId="3" applyNumberFormat="1" applyFont="1" applyFill="1" applyAlignment="1">
      <alignment horizontal="right" vertical="center"/>
    </xf>
    <xf numFmtId="0" fontId="1" fillId="0" borderId="5" xfId="2" applyFont="1" applyBorder="1" applyAlignment="1">
      <alignment vertical="center" wrapText="1"/>
    </xf>
    <xf numFmtId="0" fontId="6" fillId="4" borderId="24" xfId="0" applyFont="1" applyFill="1" applyBorder="1" applyAlignment="1">
      <alignment horizontal="center" vertical="center"/>
    </xf>
    <xf numFmtId="0" fontId="1" fillId="0" borderId="63" xfId="2" applyFont="1" applyBorder="1" applyAlignment="1">
      <alignment horizontal="left" vertical="center"/>
    </xf>
    <xf numFmtId="0" fontId="1" fillId="0" borderId="11" xfId="2" applyFont="1" applyBorder="1" applyAlignment="1">
      <alignment vertical="center" wrapText="1"/>
    </xf>
    <xf numFmtId="0" fontId="1" fillId="0" borderId="63" xfId="2" applyFont="1" applyBorder="1" applyAlignment="1">
      <alignment vertical="center"/>
    </xf>
    <xf numFmtId="10" fontId="14" fillId="6" borderId="49" xfId="3" applyNumberFormat="1" applyFont="1" applyFill="1" applyBorder="1" applyAlignment="1" applyProtection="1">
      <alignment horizontal="center" vertical="center"/>
    </xf>
    <xf numFmtId="10" fontId="6" fillId="6" borderId="49" xfId="3" applyNumberFormat="1" applyFont="1" applyFill="1" applyBorder="1" applyAlignment="1" applyProtection="1">
      <alignment horizontal="center" vertical="center"/>
    </xf>
    <xf numFmtId="10" fontId="1" fillId="6" borderId="49" xfId="3" applyNumberFormat="1" applyFont="1" applyFill="1" applyBorder="1" applyAlignment="1" applyProtection="1">
      <alignment horizontal="center" vertical="center"/>
    </xf>
    <xf numFmtId="4" fontId="1" fillId="6" borderId="4" xfId="0" applyNumberFormat="1" applyFont="1" applyFill="1" applyBorder="1" applyAlignment="1">
      <alignment horizontal="center" vertical="center"/>
    </xf>
    <xf numFmtId="10" fontId="1" fillId="6" borderId="1" xfId="3" applyNumberFormat="1" applyFont="1" applyFill="1" applyBorder="1" applyAlignment="1" applyProtection="1">
      <alignment horizontal="center" vertical="center"/>
    </xf>
    <xf numFmtId="10" fontId="1" fillId="6" borderId="52" xfId="3" applyNumberFormat="1" applyFont="1" applyFill="1" applyBorder="1" applyAlignment="1" applyProtection="1">
      <alignment horizontal="center" vertical="center"/>
    </xf>
    <xf numFmtId="10" fontId="1" fillId="6" borderId="46" xfId="3" applyNumberFormat="1" applyFont="1" applyFill="1" applyBorder="1" applyAlignment="1" applyProtection="1">
      <alignment horizontal="center" vertical="center"/>
    </xf>
    <xf numFmtId="10" fontId="1" fillId="6" borderId="6" xfId="3" applyNumberFormat="1" applyFont="1" applyFill="1" applyBorder="1" applyAlignment="1" applyProtection="1">
      <alignment horizontal="center" vertical="center"/>
    </xf>
    <xf numFmtId="10" fontId="1" fillId="6" borderId="10" xfId="3" applyNumberFormat="1" applyFont="1" applyFill="1" applyBorder="1" applyAlignment="1" applyProtection="1">
      <alignment horizontal="center" vertical="center"/>
    </xf>
    <xf numFmtId="0" fontId="22" fillId="7" borderId="0" xfId="12" applyFont="1" applyFill="1" applyAlignment="1">
      <alignment horizontal="left" vertical="top" wrapText="1"/>
    </xf>
    <xf numFmtId="0" fontId="21" fillId="0" borderId="0" xfId="12"/>
    <xf numFmtId="0" fontId="22" fillId="7" borderId="0" xfId="12" applyFont="1" applyFill="1" applyAlignment="1">
      <alignment horizontal="center" vertical="center" wrapText="1"/>
    </xf>
    <xf numFmtId="0" fontId="22" fillId="7" borderId="0" xfId="12" applyFont="1" applyFill="1" applyAlignment="1">
      <alignment vertical="top" wrapText="1"/>
    </xf>
    <xf numFmtId="0" fontId="23" fillId="7" borderId="0" xfId="12" applyFont="1" applyFill="1" applyAlignment="1">
      <alignment vertical="center" wrapText="1"/>
    </xf>
    <xf numFmtId="0" fontId="22" fillId="8" borderId="65" xfId="12" applyFont="1" applyFill="1" applyBorder="1" applyAlignment="1">
      <alignment horizontal="left" vertical="top" wrapText="1"/>
    </xf>
    <xf numFmtId="0" fontId="22" fillId="8" borderId="66" xfId="12" applyFont="1" applyFill="1" applyBorder="1" applyAlignment="1">
      <alignment horizontal="left" vertical="top" wrapText="1"/>
    </xf>
    <xf numFmtId="0" fontId="22" fillId="8" borderId="67" xfId="12" applyFont="1" applyFill="1" applyBorder="1" applyAlignment="1">
      <alignment horizontal="center" vertical="top" wrapText="1"/>
    </xf>
    <xf numFmtId="0" fontId="22" fillId="8" borderId="67" xfId="12" applyFont="1" applyFill="1" applyBorder="1" applyAlignment="1">
      <alignment horizontal="right" vertical="top" wrapText="1"/>
    </xf>
    <xf numFmtId="0" fontId="22" fillId="8" borderId="68" xfId="12" applyFont="1" applyFill="1" applyBorder="1" applyAlignment="1">
      <alignment horizontal="right" vertical="top" wrapText="1"/>
    </xf>
    <xf numFmtId="9" fontId="24" fillId="9" borderId="2" xfId="12" applyNumberFormat="1" applyFont="1" applyFill="1" applyBorder="1" applyAlignment="1">
      <alignment horizontal="center" vertical="top" wrapText="1"/>
    </xf>
    <xf numFmtId="10" fontId="25" fillId="9" borderId="1" xfId="12" applyNumberFormat="1" applyFont="1" applyFill="1" applyBorder="1" applyAlignment="1">
      <alignment horizontal="right" wrapText="1"/>
    </xf>
    <xf numFmtId="10" fontId="25" fillId="9" borderId="69" xfId="12" applyNumberFormat="1" applyFont="1" applyFill="1" applyBorder="1" applyAlignment="1">
      <alignment horizontal="right" wrapText="1"/>
    </xf>
    <xf numFmtId="10" fontId="21" fillId="0" borderId="0" xfId="12" applyNumberFormat="1"/>
    <xf numFmtId="4" fontId="24" fillId="9" borderId="8" xfId="12" applyNumberFormat="1" applyFont="1" applyFill="1" applyBorder="1" applyAlignment="1">
      <alignment horizontal="center" vertical="top"/>
    </xf>
    <xf numFmtId="4" fontId="25" fillId="9" borderId="63" xfId="12" applyNumberFormat="1" applyFont="1" applyFill="1" applyBorder="1" applyAlignment="1">
      <alignment horizontal="right" wrapText="1"/>
    </xf>
    <xf numFmtId="4" fontId="25" fillId="9" borderId="70" xfId="12" applyNumberFormat="1" applyFont="1" applyFill="1" applyBorder="1" applyAlignment="1">
      <alignment horizontal="right" wrapText="1"/>
    </xf>
    <xf numFmtId="4" fontId="21" fillId="0" borderId="0" xfId="12" applyNumberFormat="1"/>
    <xf numFmtId="0" fontId="24" fillId="9" borderId="71" xfId="12" applyFont="1" applyFill="1" applyBorder="1" applyAlignment="1">
      <alignment horizontal="left" vertical="top" wrapText="1"/>
    </xf>
    <xf numFmtId="0" fontId="24" fillId="9" borderId="20" xfId="12" applyFont="1" applyFill="1" applyBorder="1" applyAlignment="1">
      <alignment horizontal="left" vertical="top" wrapText="1"/>
    </xf>
    <xf numFmtId="4" fontId="24" fillId="9" borderId="20" xfId="12" applyNumberFormat="1" applyFont="1" applyFill="1" applyBorder="1" applyAlignment="1">
      <alignment horizontal="center" vertical="top"/>
    </xf>
    <xf numFmtId="4" fontId="25" fillId="9" borderId="20" xfId="12" applyNumberFormat="1" applyFont="1" applyFill="1" applyBorder="1" applyAlignment="1">
      <alignment horizontal="right" wrapText="1"/>
    </xf>
    <xf numFmtId="4" fontId="25" fillId="9" borderId="72" xfId="12" applyNumberFormat="1" applyFont="1" applyFill="1" applyBorder="1" applyAlignment="1">
      <alignment horizontal="right" wrapText="1"/>
    </xf>
    <xf numFmtId="0" fontId="26" fillId="9" borderId="9" xfId="12" applyFont="1" applyFill="1" applyBorder="1" applyAlignment="1">
      <alignment horizontal="left" vertical="top" wrapText="1"/>
    </xf>
    <xf numFmtId="10" fontId="26" fillId="9" borderId="9" xfId="12" applyNumberFormat="1" applyFont="1" applyFill="1" applyBorder="1" applyAlignment="1">
      <alignment horizontal="right" wrapText="1"/>
    </xf>
    <xf numFmtId="10" fontId="26" fillId="9" borderId="74" xfId="12" applyNumberFormat="1" applyFont="1" applyFill="1" applyBorder="1" applyAlignment="1">
      <alignment horizontal="right" wrapText="1"/>
    </xf>
    <xf numFmtId="0" fontId="26" fillId="9" borderId="76" xfId="12" applyFont="1" applyFill="1" applyBorder="1" applyAlignment="1">
      <alignment horizontal="left" vertical="top" wrapText="1"/>
    </xf>
    <xf numFmtId="4" fontId="26" fillId="9" borderId="76" xfId="12" applyNumberFormat="1" applyFont="1" applyFill="1" applyBorder="1" applyAlignment="1">
      <alignment horizontal="right" wrapText="1"/>
    </xf>
    <xf numFmtId="4" fontId="26" fillId="9" borderId="77" xfId="12" applyNumberFormat="1" applyFont="1" applyFill="1" applyBorder="1" applyAlignment="1">
      <alignment horizontal="right" wrapText="1"/>
    </xf>
    <xf numFmtId="0" fontId="27" fillId="7" borderId="0" xfId="12" applyFont="1" applyFill="1" applyAlignment="1">
      <alignment horizontal="center" vertical="top" wrapText="1"/>
    </xf>
    <xf numFmtId="0" fontId="23" fillId="7" borderId="0" xfId="12" applyFont="1" applyFill="1" applyAlignment="1">
      <alignment horizontal="right" vertical="top" wrapText="1"/>
    </xf>
    <xf numFmtId="0" fontId="27" fillId="7" borderId="0" xfId="12" applyFont="1" applyFill="1" applyAlignment="1">
      <alignment horizontal="left" vertical="top" wrapText="1"/>
    </xf>
    <xf numFmtId="4" fontId="27" fillId="7" borderId="78" xfId="12" applyNumberFormat="1" applyFont="1" applyFill="1" applyBorder="1" applyAlignment="1">
      <alignment horizontal="right" vertical="top" wrapText="1"/>
    </xf>
    <xf numFmtId="0" fontId="23" fillId="7" borderId="79" xfId="12" applyFont="1" applyFill="1" applyBorder="1" applyAlignment="1">
      <alignment horizontal="right" vertical="top" wrapText="1"/>
    </xf>
    <xf numFmtId="0" fontId="23" fillId="7" borderId="80" xfId="12" applyFont="1" applyFill="1" applyBorder="1" applyAlignment="1">
      <alignment horizontal="right" vertical="top" wrapText="1"/>
    </xf>
    <xf numFmtId="4" fontId="23" fillId="7" borderId="81" xfId="12" applyNumberFormat="1" applyFont="1" applyFill="1" applyBorder="1" applyAlignment="1">
      <alignment horizontal="right" vertical="top" wrapText="1"/>
    </xf>
    <xf numFmtId="0" fontId="23" fillId="7" borderId="0" xfId="12" applyFont="1" applyFill="1" applyAlignment="1">
      <alignment vertical="top" wrapText="1"/>
    </xf>
    <xf numFmtId="0" fontId="23" fillId="7" borderId="0" xfId="12" applyFont="1" applyFill="1" applyAlignment="1">
      <alignment horizontal="center" vertical="top" wrapText="1"/>
    </xf>
    <xf numFmtId="0" fontId="2" fillId="7" borderId="0" xfId="12" applyFont="1" applyFill="1" applyAlignment="1">
      <alignment horizontal="center" vertical="top" wrapText="1"/>
    </xf>
    <xf numFmtId="43" fontId="23" fillId="7" borderId="0" xfId="13" applyFont="1" applyFill="1" applyAlignment="1">
      <alignment horizontal="center" vertical="top" wrapText="1"/>
    </xf>
    <xf numFmtId="49" fontId="6" fillId="3" borderId="1" xfId="2" applyNumberFormat="1" applyFont="1" applyFill="1" applyBorder="1" applyAlignment="1">
      <alignment horizontal="left" vertical="center"/>
    </xf>
    <xf numFmtId="49" fontId="6" fillId="3" borderId="2" xfId="2" applyNumberFormat="1" applyFont="1" applyFill="1" applyBorder="1" applyAlignment="1">
      <alignment horizontal="left" vertical="center"/>
    </xf>
    <xf numFmtId="165" fontId="5" fillId="3" borderId="1" xfId="0" applyNumberFormat="1" applyFont="1" applyFill="1" applyBorder="1" applyAlignment="1">
      <alignment horizontal="right" vertical="center"/>
    </xf>
    <xf numFmtId="165" fontId="5" fillId="3" borderId="6" xfId="0" applyNumberFormat="1" applyFont="1" applyFill="1" applyBorder="1" applyAlignment="1">
      <alignment horizontal="right" vertical="center"/>
    </xf>
    <xf numFmtId="165" fontId="5" fillId="3" borderId="9" xfId="0" applyNumberFormat="1" applyFont="1" applyFill="1" applyBorder="1" applyAlignment="1">
      <alignment horizontal="right" vertical="center"/>
    </xf>
    <xf numFmtId="165" fontId="5" fillId="3" borderId="2" xfId="0" applyNumberFormat="1" applyFont="1" applyFill="1" applyBorder="1" applyAlignment="1">
      <alignment horizontal="right" vertical="center"/>
    </xf>
    <xf numFmtId="0" fontId="1" fillId="0" borderId="4" xfId="2" applyFont="1" applyBorder="1" applyAlignment="1">
      <alignment horizontal="left" vertical="center"/>
    </xf>
    <xf numFmtId="0" fontId="1" fillId="0" borderId="19" xfId="2" applyFont="1" applyBorder="1" applyAlignment="1">
      <alignment horizontal="left" vertical="center"/>
    </xf>
    <xf numFmtId="0" fontId="1" fillId="0" borderId="5" xfId="2" applyFont="1" applyBorder="1" applyAlignment="1">
      <alignment horizontal="left" vertical="center"/>
    </xf>
    <xf numFmtId="0" fontId="1" fillId="0" borderId="18" xfId="2" applyFont="1" applyBorder="1" applyAlignment="1">
      <alignment horizontal="left" vertical="center"/>
    </xf>
    <xf numFmtId="0" fontId="1" fillId="0" borderId="0" xfId="2" applyFont="1" applyAlignment="1">
      <alignment horizontal="left" vertical="center"/>
    </xf>
    <xf numFmtId="0" fontId="1" fillId="0" borderId="3" xfId="2" applyFont="1" applyBorder="1" applyAlignment="1">
      <alignment horizontal="left" vertical="center"/>
    </xf>
    <xf numFmtId="0" fontId="1" fillId="0" borderId="7" xfId="2" applyFont="1" applyBorder="1" applyAlignment="1">
      <alignment horizontal="left" vertical="top"/>
    </xf>
    <xf numFmtId="0" fontId="1" fillId="0" borderId="20" xfId="2" applyFont="1" applyBorder="1" applyAlignment="1">
      <alignment horizontal="left" vertical="top"/>
    </xf>
    <xf numFmtId="0" fontId="1" fillId="0" borderId="8" xfId="2" applyFont="1" applyBorder="1" applyAlignment="1">
      <alignment horizontal="left" vertical="top"/>
    </xf>
    <xf numFmtId="0" fontId="1" fillId="0" borderId="18" xfId="2" applyFont="1" applyBorder="1" applyAlignment="1">
      <alignment horizontal="left" vertical="center" wrapText="1"/>
    </xf>
    <xf numFmtId="0" fontId="1" fillId="0" borderId="0" xfId="2" applyFont="1" applyAlignment="1">
      <alignment horizontal="left" vertical="center" wrapText="1"/>
    </xf>
    <xf numFmtId="0" fontId="1" fillId="0" borderId="3" xfId="2" applyFont="1" applyBorder="1" applyAlignment="1">
      <alignment horizontal="left" vertical="center" wrapText="1"/>
    </xf>
    <xf numFmtId="0" fontId="1" fillId="0" borderId="60" xfId="2" applyFont="1" applyBorder="1" applyAlignment="1">
      <alignment horizontal="left" vertical="center" wrapText="1"/>
    </xf>
    <xf numFmtId="0" fontId="1" fillId="0" borderId="0" xfId="1" applyFont="1" applyAlignment="1">
      <alignment horizontal="left" vertical="top" wrapText="1"/>
    </xf>
    <xf numFmtId="165" fontId="17" fillId="5" borderId="10" xfId="0" applyNumberFormat="1" applyFont="1" applyFill="1" applyBorder="1" applyAlignment="1">
      <alignment horizontal="right" vertical="center"/>
    </xf>
    <xf numFmtId="49" fontId="16" fillId="5" borderId="10" xfId="2" applyNumberFormat="1" applyFont="1" applyFill="1" applyBorder="1" applyAlignment="1">
      <alignment horizontal="left" vertical="center"/>
    </xf>
    <xf numFmtId="49" fontId="16" fillId="5" borderId="8" xfId="2" applyNumberFormat="1" applyFont="1" applyFill="1" applyBorder="1" applyAlignment="1">
      <alignment horizontal="left" vertical="center"/>
    </xf>
    <xf numFmtId="0" fontId="3" fillId="2" borderId="7" xfId="2" applyFont="1" applyFill="1" applyBorder="1" applyAlignment="1">
      <alignment horizontal="center" vertical="center"/>
    </xf>
    <xf numFmtId="0" fontId="3" fillId="2" borderId="20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  <xf numFmtId="0" fontId="3" fillId="2" borderId="61" xfId="2" applyFont="1" applyFill="1" applyBorder="1" applyAlignment="1">
      <alignment horizontal="center" vertical="center"/>
    </xf>
    <xf numFmtId="0" fontId="3" fillId="2" borderId="5" xfId="2" applyFont="1" applyFill="1" applyBorder="1" applyAlignment="1">
      <alignment horizontal="center" vertical="center"/>
    </xf>
    <xf numFmtId="0" fontId="1" fillId="0" borderId="7" xfId="2" applyFont="1" applyBorder="1" applyAlignment="1">
      <alignment horizontal="left" vertical="center"/>
    </xf>
    <xf numFmtId="0" fontId="1" fillId="0" borderId="20" xfId="2" applyFont="1" applyBorder="1" applyAlignment="1">
      <alignment horizontal="left" vertical="center"/>
    </xf>
    <xf numFmtId="0" fontId="1" fillId="0" borderId="8" xfId="2" applyFont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3" fillId="2" borderId="4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1" fillId="0" borderId="7" xfId="2" applyFont="1" applyBorder="1" applyAlignment="1">
      <alignment vertical="center"/>
    </xf>
    <xf numFmtId="0" fontId="1" fillId="0" borderId="20" xfId="2" applyFont="1" applyBorder="1" applyAlignment="1">
      <alignment vertical="center"/>
    </xf>
    <xf numFmtId="0" fontId="1" fillId="0" borderId="8" xfId="2" applyFont="1" applyBorder="1" applyAlignment="1">
      <alignment vertical="center"/>
    </xf>
    <xf numFmtId="0" fontId="1" fillId="0" borderId="4" xfId="2" applyFont="1" applyBorder="1" applyAlignment="1">
      <alignment vertical="top"/>
    </xf>
    <xf numFmtId="0" fontId="1" fillId="0" borderId="19" xfId="2" applyFont="1" applyBorder="1" applyAlignment="1">
      <alignment vertical="top"/>
    </xf>
    <xf numFmtId="0" fontId="1" fillId="0" borderId="5" xfId="2" applyFont="1" applyBorder="1" applyAlignment="1">
      <alignment vertical="top"/>
    </xf>
    <xf numFmtId="0" fontId="1" fillId="0" borderId="19" xfId="2" applyFont="1" applyBorder="1" applyAlignment="1">
      <alignment horizontal="left" vertical="center" wrapText="1"/>
    </xf>
    <xf numFmtId="0" fontId="1" fillId="0" borderId="5" xfId="2" applyFont="1" applyBorder="1" applyAlignment="1">
      <alignment horizontal="left" vertical="center" wrapText="1"/>
    </xf>
    <xf numFmtId="0" fontId="1" fillId="0" borderId="4" xfId="2" applyFont="1" applyBorder="1" applyAlignment="1">
      <alignment horizontal="left" vertical="center" wrapText="1"/>
    </xf>
    <xf numFmtId="0" fontId="6" fillId="3" borderId="57" xfId="2" applyFont="1" applyFill="1" applyBorder="1" applyAlignment="1">
      <alignment horizontal="left" vertical="center"/>
    </xf>
    <xf numFmtId="0" fontId="1" fillId="0" borderId="46" xfId="0" applyFont="1" applyBorder="1" applyAlignment="1">
      <alignment horizontal="left" vertical="center"/>
    </xf>
    <xf numFmtId="0" fontId="1" fillId="0" borderId="47" xfId="0" applyFont="1" applyBorder="1" applyAlignment="1">
      <alignment horizontal="left" vertical="center"/>
    </xf>
    <xf numFmtId="0" fontId="1" fillId="0" borderId="48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51" xfId="0" applyFont="1" applyBorder="1" applyAlignment="1">
      <alignment horizontal="left" vertical="center"/>
    </xf>
    <xf numFmtId="0" fontId="1" fillId="0" borderId="44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1" fillId="0" borderId="1" xfId="2" applyFont="1" applyBorder="1" applyAlignment="1">
      <alignment horizontal="left" vertical="center"/>
    </xf>
    <xf numFmtId="0" fontId="6" fillId="3" borderId="14" xfId="2" applyFont="1" applyFill="1" applyBorder="1" applyAlignment="1">
      <alignment vertical="center"/>
    </xf>
    <xf numFmtId="0" fontId="6" fillId="3" borderId="20" xfId="2" applyFont="1" applyFill="1" applyBorder="1" applyAlignment="1">
      <alignment vertical="center"/>
    </xf>
    <xf numFmtId="2" fontId="6" fillId="4" borderId="13" xfId="0" applyNumberFormat="1" applyFont="1" applyFill="1" applyBorder="1" applyAlignment="1">
      <alignment vertical="center" wrapText="1"/>
    </xf>
    <xf numFmtId="2" fontId="6" fillId="4" borderId="9" xfId="0" applyNumberFormat="1" applyFont="1" applyFill="1" applyBorder="1" applyAlignment="1">
      <alignment vertical="center" wrapText="1"/>
    </xf>
    <xf numFmtId="0" fontId="1" fillId="0" borderId="6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3" fillId="2" borderId="21" xfId="2" applyFont="1" applyFill="1" applyBorder="1" applyAlignment="1">
      <alignment horizontal="center" vertical="center"/>
    </xf>
    <xf numFmtId="0" fontId="3" fillId="2" borderId="22" xfId="2" applyFont="1" applyFill="1" applyBorder="1" applyAlignment="1">
      <alignment horizontal="center" vertical="center"/>
    </xf>
    <xf numFmtId="0" fontId="3" fillId="2" borderId="38" xfId="2" applyFont="1" applyFill="1" applyBorder="1" applyAlignment="1">
      <alignment horizontal="center" vertical="center"/>
    </xf>
    <xf numFmtId="0" fontId="3" fillId="2" borderId="39" xfId="2" applyFont="1" applyFill="1" applyBorder="1" applyAlignment="1">
      <alignment horizontal="center" vertical="center"/>
    </xf>
    <xf numFmtId="0" fontId="1" fillId="0" borderId="25" xfId="2" applyFont="1" applyBorder="1" applyAlignment="1">
      <alignment horizontal="left" vertical="center"/>
    </xf>
    <xf numFmtId="0" fontId="1" fillId="0" borderId="57" xfId="2" applyFont="1" applyBorder="1" applyAlignment="1">
      <alignment horizontal="left" vertical="center"/>
    </xf>
    <xf numFmtId="0" fontId="1" fillId="0" borderId="26" xfId="2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 wrapText="1"/>
    </xf>
    <xf numFmtId="0" fontId="1" fillId="0" borderId="57" xfId="0" applyFont="1" applyBorder="1" applyAlignment="1">
      <alignment horizontal="left" vertical="center" wrapText="1"/>
    </xf>
    <xf numFmtId="0" fontId="1" fillId="0" borderId="58" xfId="0" applyFont="1" applyBorder="1" applyAlignment="1">
      <alignment horizontal="left" vertical="center" wrapText="1"/>
    </xf>
    <xf numFmtId="0" fontId="1" fillId="0" borderId="36" xfId="2" applyFont="1" applyBorder="1" applyAlignment="1">
      <alignment horizontal="left" vertical="center"/>
    </xf>
    <xf numFmtId="0" fontId="1" fillId="0" borderId="42" xfId="2" applyFont="1" applyBorder="1" applyAlignment="1">
      <alignment horizontal="left" vertical="center"/>
    </xf>
    <xf numFmtId="0" fontId="1" fillId="0" borderId="64" xfId="2" applyFont="1" applyBorder="1" applyAlignment="1">
      <alignment horizontal="left" vertical="center"/>
    </xf>
    <xf numFmtId="0" fontId="1" fillId="0" borderId="27" xfId="2" applyFont="1" applyBorder="1" applyAlignment="1">
      <alignment horizontal="left" vertical="center"/>
    </xf>
    <xf numFmtId="0" fontId="1" fillId="0" borderId="56" xfId="2" applyFont="1" applyBorder="1" applyAlignment="1">
      <alignment horizontal="left" vertical="center"/>
    </xf>
    <xf numFmtId="0" fontId="6" fillId="4" borderId="6" xfId="2" applyFont="1" applyFill="1" applyBorder="1" applyAlignment="1">
      <alignment horizontal="center" vertical="center"/>
    </xf>
    <xf numFmtId="0" fontId="6" fillId="4" borderId="9" xfId="2" applyFont="1" applyFill="1" applyBorder="1" applyAlignment="1">
      <alignment horizontal="center" vertical="center"/>
    </xf>
    <xf numFmtId="0" fontId="6" fillId="4" borderId="2" xfId="2" applyFont="1" applyFill="1" applyBorder="1" applyAlignment="1">
      <alignment horizontal="center" vertical="center"/>
    </xf>
    <xf numFmtId="0" fontId="6" fillId="3" borderId="12" xfId="2" applyFont="1" applyFill="1" applyBorder="1" applyAlignment="1">
      <alignment horizontal="left" vertical="center"/>
    </xf>
    <xf numFmtId="0" fontId="1" fillId="0" borderId="61" xfId="2" applyFont="1" applyBorder="1" applyAlignment="1">
      <alignment horizontal="left" vertical="center"/>
    </xf>
    <xf numFmtId="0" fontId="1" fillId="0" borderId="60" xfId="2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6" fillId="3" borderId="59" xfId="2" applyFont="1" applyFill="1" applyBorder="1" applyAlignment="1">
      <alignment horizontal="left" vertical="center"/>
    </xf>
    <xf numFmtId="0" fontId="1" fillId="0" borderId="52" xfId="0" applyFont="1" applyBorder="1" applyAlignment="1">
      <alignment horizontal="left" vertical="center"/>
    </xf>
    <xf numFmtId="0" fontId="1" fillId="0" borderId="1" xfId="2" applyFont="1" applyBorder="1" applyAlignment="1">
      <alignment horizontal="left" vertical="center" wrapText="1"/>
    </xf>
    <xf numFmtId="0" fontId="1" fillId="0" borderId="6" xfId="2" applyFont="1" applyBorder="1" applyAlignment="1">
      <alignment horizontal="left" vertical="center" wrapText="1"/>
    </xf>
    <xf numFmtId="0" fontId="6" fillId="3" borderId="1" xfId="2" applyFont="1" applyFill="1" applyBorder="1" applyAlignment="1">
      <alignment horizontal="left" vertical="center"/>
    </xf>
    <xf numFmtId="0" fontId="6" fillId="3" borderId="13" xfId="2" applyFont="1" applyFill="1" applyBorder="1" applyAlignment="1">
      <alignment vertical="center"/>
    </xf>
    <xf numFmtId="0" fontId="6" fillId="3" borderId="9" xfId="2" applyFont="1" applyFill="1" applyBorder="1" applyAlignment="1">
      <alignment vertical="center"/>
    </xf>
    <xf numFmtId="0" fontId="1" fillId="0" borderId="61" xfId="2" applyFont="1" applyBorder="1" applyAlignment="1">
      <alignment horizontal="left" vertical="center" wrapText="1"/>
    </xf>
    <xf numFmtId="2" fontId="11" fillId="4" borderId="36" xfId="0" applyNumberFormat="1" applyFont="1" applyFill="1" applyBorder="1" applyAlignment="1">
      <alignment vertical="center" wrapText="1"/>
    </xf>
    <xf numFmtId="2" fontId="11" fillId="4" borderId="42" xfId="0" applyNumberFormat="1" applyFont="1" applyFill="1" applyBorder="1" applyAlignment="1">
      <alignment vertical="center" wrapText="1"/>
    </xf>
    <xf numFmtId="2" fontId="11" fillId="4" borderId="41" xfId="0" applyNumberFormat="1" applyFont="1" applyFill="1" applyBorder="1" applyAlignment="1">
      <alignment vertical="center" wrapText="1"/>
    </xf>
    <xf numFmtId="49" fontId="1" fillId="0" borderId="46" xfId="2" applyNumberFormat="1" applyFont="1" applyBorder="1" applyAlignment="1">
      <alignment vertical="center" wrapText="1"/>
    </xf>
    <xf numFmtId="49" fontId="1" fillId="0" borderId="47" xfId="2" applyNumberFormat="1" applyFont="1" applyBorder="1" applyAlignment="1">
      <alignment vertical="center" wrapText="1"/>
    </xf>
    <xf numFmtId="49" fontId="1" fillId="0" borderId="48" xfId="2" applyNumberFormat="1" applyFont="1" applyBorder="1" applyAlignment="1">
      <alignment vertical="center" wrapText="1"/>
    </xf>
    <xf numFmtId="2" fontId="7" fillId="0" borderId="46" xfId="0" applyNumberFormat="1" applyFont="1" applyBorder="1" applyAlignment="1">
      <alignment vertical="center" wrapText="1"/>
    </xf>
    <xf numFmtId="2" fontId="7" fillId="0" borderId="47" xfId="0" applyNumberFormat="1" applyFont="1" applyBorder="1" applyAlignment="1">
      <alignment vertical="center" wrapText="1"/>
    </xf>
    <xf numFmtId="2" fontId="7" fillId="0" borderId="48" xfId="0" applyNumberFormat="1" applyFont="1" applyBorder="1" applyAlignment="1">
      <alignment vertical="center" wrapText="1"/>
    </xf>
    <xf numFmtId="0" fontId="1" fillId="0" borderId="35" xfId="2" applyFont="1" applyBorder="1" applyAlignment="1">
      <alignment horizontal="left" vertical="center"/>
    </xf>
    <xf numFmtId="0" fontId="1" fillId="0" borderId="15" xfId="2" applyFont="1" applyBorder="1" applyAlignment="1">
      <alignment horizontal="left" vertical="center"/>
    </xf>
    <xf numFmtId="0" fontId="1" fillId="0" borderId="23" xfId="2" applyFont="1" applyBorder="1" applyAlignment="1">
      <alignment horizontal="left" vertical="center"/>
    </xf>
    <xf numFmtId="49" fontId="6" fillId="3" borderId="62" xfId="2" applyNumberFormat="1" applyFont="1" applyFill="1" applyBorder="1" applyAlignment="1">
      <alignment horizontal="left" vertical="center"/>
    </xf>
    <xf numFmtId="49" fontId="6" fillId="3" borderId="55" xfId="2" applyNumberFormat="1" applyFont="1" applyFill="1" applyBorder="1" applyAlignment="1">
      <alignment horizontal="left" vertical="center"/>
    </xf>
    <xf numFmtId="0" fontId="1" fillId="0" borderId="25" xfId="2" applyFont="1" applyBorder="1" applyAlignment="1">
      <alignment vertical="center"/>
    </xf>
    <xf numFmtId="0" fontId="1" fillId="0" borderId="57" xfId="2" applyFont="1" applyBorder="1" applyAlignment="1">
      <alignment vertical="center"/>
    </xf>
    <xf numFmtId="0" fontId="1" fillId="0" borderId="26" xfId="2" applyFont="1" applyBorder="1" applyAlignment="1">
      <alignment vertical="center"/>
    </xf>
    <xf numFmtId="49" fontId="6" fillId="3" borderId="46" xfId="2" applyNumberFormat="1" applyFont="1" applyFill="1" applyBorder="1" applyAlignment="1">
      <alignment vertical="center"/>
    </xf>
    <xf numFmtId="49" fontId="6" fillId="3" borderId="47" xfId="2" applyNumberFormat="1" applyFont="1" applyFill="1" applyBorder="1" applyAlignment="1">
      <alignment vertical="center"/>
    </xf>
    <xf numFmtId="49" fontId="6" fillId="3" borderId="48" xfId="2" applyNumberFormat="1" applyFont="1" applyFill="1" applyBorder="1" applyAlignment="1">
      <alignment vertical="center"/>
    </xf>
    <xf numFmtId="0" fontId="6" fillId="3" borderId="46" xfId="0" applyFont="1" applyFill="1" applyBorder="1" applyAlignment="1">
      <alignment vertical="center" wrapText="1"/>
    </xf>
    <xf numFmtId="0" fontId="6" fillId="3" borderId="47" xfId="0" applyFont="1" applyFill="1" applyBorder="1" applyAlignment="1">
      <alignment vertical="center" wrapText="1"/>
    </xf>
    <xf numFmtId="0" fontId="6" fillId="3" borderId="48" xfId="0" applyFont="1" applyFill="1" applyBorder="1" applyAlignment="1">
      <alignment vertical="center" wrapText="1"/>
    </xf>
    <xf numFmtId="0" fontId="1" fillId="0" borderId="46" xfId="0" applyFont="1" applyBorder="1" applyAlignment="1">
      <alignment vertical="center" wrapText="1"/>
    </xf>
    <xf numFmtId="0" fontId="1" fillId="0" borderId="48" xfId="0" applyFont="1" applyBorder="1" applyAlignment="1">
      <alignment vertical="center" wrapText="1"/>
    </xf>
    <xf numFmtId="0" fontId="23" fillId="7" borderId="1" xfId="12" applyFont="1" applyFill="1" applyBorder="1" applyAlignment="1">
      <alignment horizontal="center" vertical="center" wrapText="1"/>
    </xf>
    <xf numFmtId="0" fontId="22" fillId="7" borderId="63" xfId="12" applyFont="1" applyFill="1" applyBorder="1" applyAlignment="1">
      <alignment horizontal="center" wrapText="1"/>
    </xf>
    <xf numFmtId="0" fontId="24" fillId="9" borderId="1" xfId="12" applyFont="1" applyFill="1" applyBorder="1" applyAlignment="1">
      <alignment horizontal="left" vertical="center" wrapText="1"/>
    </xf>
    <xf numFmtId="0" fontId="26" fillId="7" borderId="73" xfId="12" applyFont="1" applyFill="1" applyBorder="1" applyAlignment="1">
      <alignment horizontal="left" vertical="top" wrapText="1"/>
    </xf>
    <xf numFmtId="0" fontId="26" fillId="7" borderId="9" xfId="12" applyFont="1" applyFill="1" applyBorder="1" applyAlignment="1">
      <alignment horizontal="left" vertical="top" wrapText="1"/>
    </xf>
    <xf numFmtId="0" fontId="26" fillId="7" borderId="75" xfId="12" applyFont="1" applyFill="1" applyBorder="1" applyAlignment="1">
      <alignment horizontal="left" vertical="top" wrapText="1"/>
    </xf>
    <xf numFmtId="0" fontId="26" fillId="7" borderId="76" xfId="12" applyFont="1" applyFill="1" applyBorder="1" applyAlignment="1">
      <alignment horizontal="left" vertical="top" wrapText="1"/>
    </xf>
  </cellXfs>
  <cellStyles count="14">
    <cellStyle name="Excel Built-in Normal 2" xfId="11" xr:uid="{1943A6C0-EEC9-47E7-B2CD-DCFF5341115D}"/>
    <cellStyle name="Moeda 2" xfId="4" xr:uid="{A50103EA-F673-4BAF-B215-02AEA06FF488}"/>
    <cellStyle name="Moeda 5" xfId="9" xr:uid="{3E032ECE-2CEA-4F80-96D1-035174844B5C}"/>
    <cellStyle name="Normal" xfId="0" builtinId="0"/>
    <cellStyle name="Normal 12 3" xfId="12" xr:uid="{1E665ACA-9DBE-42D9-9F51-70B2B18A9BF4}"/>
    <cellStyle name="Normal 2" xfId="6" xr:uid="{A549AF3A-EAA5-457F-AAF9-68C4299BE62C}"/>
    <cellStyle name="Normal 3 2" xfId="8" xr:uid="{64E43DA4-9E5A-442F-BF51-27AEB02D9265}"/>
    <cellStyle name="Normal_PP-II" xfId="1" xr:uid="{00000000-0005-0000-0000-000001000000}"/>
    <cellStyle name="Normal_PP-V" xfId="5" xr:uid="{1C609E9A-63C9-4E49-A1D9-B90D24932980}"/>
    <cellStyle name="Normal_PP-VI" xfId="2" xr:uid="{00000000-0005-0000-0000-000002000000}"/>
    <cellStyle name="Vírgula" xfId="3" builtinId="3"/>
    <cellStyle name="Vírgula 2 2" xfId="7" xr:uid="{F5140848-0516-42FE-B100-9D4C2848B83C}"/>
    <cellStyle name="Vírgula 3" xfId="10" xr:uid="{37ED3DC9-475F-4E83-A1BC-EE29502228B2}"/>
    <cellStyle name="Vírgula 8 2" xfId="13" xr:uid="{66B5F56E-8C46-493E-8689-B0178A72CEFA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66"/>
      <color rgb="FFFFFFD9"/>
      <color rgb="FFFFFFCC"/>
      <color rgb="FFFFFF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9" Type="http://schemas.openxmlformats.org/officeDocument/2006/relationships/externalLink" Target="externalLinks/externalLink33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externalLink" Target="externalLinks/externalLink36.xml"/><Relationship Id="rId47" Type="http://schemas.openxmlformats.org/officeDocument/2006/relationships/externalLink" Target="externalLinks/externalLink41.xml"/><Relationship Id="rId50" Type="http://schemas.openxmlformats.org/officeDocument/2006/relationships/externalLink" Target="externalLinks/externalLink44.xml"/><Relationship Id="rId55" Type="http://schemas.openxmlformats.org/officeDocument/2006/relationships/externalLink" Target="externalLinks/externalLink49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23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externalLink" Target="externalLinks/externalLink34.xml"/><Relationship Id="rId45" Type="http://schemas.openxmlformats.org/officeDocument/2006/relationships/externalLink" Target="externalLinks/externalLink39.xml"/><Relationship Id="rId53" Type="http://schemas.openxmlformats.org/officeDocument/2006/relationships/externalLink" Target="externalLinks/externalLink47.xml"/><Relationship Id="rId58" Type="http://schemas.openxmlformats.org/officeDocument/2006/relationships/externalLink" Target="externalLinks/externalLink52.xml"/><Relationship Id="rId5" Type="http://schemas.openxmlformats.org/officeDocument/2006/relationships/worksheet" Target="worksheets/sheet5.xml"/><Relationship Id="rId61" Type="http://schemas.openxmlformats.org/officeDocument/2006/relationships/sharedStrings" Target="sharedStrings.xml"/><Relationship Id="rId19" Type="http://schemas.openxmlformats.org/officeDocument/2006/relationships/externalLink" Target="externalLinks/externalLink1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43" Type="http://schemas.openxmlformats.org/officeDocument/2006/relationships/externalLink" Target="externalLinks/externalLink37.xml"/><Relationship Id="rId48" Type="http://schemas.openxmlformats.org/officeDocument/2006/relationships/externalLink" Target="externalLinks/externalLink42.xml"/><Relationship Id="rId56" Type="http://schemas.openxmlformats.org/officeDocument/2006/relationships/externalLink" Target="externalLinks/externalLink50.xml"/><Relationship Id="rId8" Type="http://schemas.openxmlformats.org/officeDocument/2006/relationships/externalLink" Target="externalLinks/externalLink2.xml"/><Relationship Id="rId51" Type="http://schemas.openxmlformats.org/officeDocument/2006/relationships/externalLink" Target="externalLinks/externalLink45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46" Type="http://schemas.openxmlformats.org/officeDocument/2006/relationships/externalLink" Target="externalLinks/externalLink40.xml"/><Relationship Id="rId59" Type="http://schemas.openxmlformats.org/officeDocument/2006/relationships/theme" Target="theme/theme1.xml"/><Relationship Id="rId20" Type="http://schemas.openxmlformats.org/officeDocument/2006/relationships/externalLink" Target="externalLinks/externalLink14.xml"/><Relationship Id="rId41" Type="http://schemas.openxmlformats.org/officeDocument/2006/relationships/externalLink" Target="externalLinks/externalLink35.xml"/><Relationship Id="rId54" Type="http://schemas.openxmlformats.org/officeDocument/2006/relationships/externalLink" Target="externalLinks/externalLink48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49" Type="http://schemas.openxmlformats.org/officeDocument/2006/relationships/externalLink" Target="externalLinks/externalLink43.xml"/><Relationship Id="rId57" Type="http://schemas.openxmlformats.org/officeDocument/2006/relationships/externalLink" Target="externalLinks/externalLink51.xml"/><Relationship Id="rId10" Type="http://schemas.openxmlformats.org/officeDocument/2006/relationships/externalLink" Target="externalLinks/externalLink4.xml"/><Relationship Id="rId31" Type="http://schemas.openxmlformats.org/officeDocument/2006/relationships/externalLink" Target="externalLinks/externalLink25.xml"/><Relationship Id="rId44" Type="http://schemas.openxmlformats.org/officeDocument/2006/relationships/externalLink" Target="externalLinks/externalLink38.xml"/><Relationship Id="rId52" Type="http://schemas.openxmlformats.org/officeDocument/2006/relationships/externalLink" Target="externalLinks/externalLink46.xml"/><Relationship Id="rId6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74840</xdr:colOff>
      <xdr:row>0</xdr:row>
      <xdr:rowOff>74840</xdr:rowOff>
    </xdr:from>
    <xdr:to>
      <xdr:col>3</xdr:col>
      <xdr:colOff>1066306</xdr:colOff>
      <xdr:row>3</xdr:row>
      <xdr:rowOff>13608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C4B74FA-9C05-4895-91BA-D9B0CC8083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840" y="74840"/>
          <a:ext cx="2134466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103415</xdr:colOff>
      <xdr:row>0</xdr:row>
      <xdr:rowOff>93890</xdr:rowOff>
    </xdr:from>
    <xdr:to>
      <xdr:col>1</xdr:col>
      <xdr:colOff>2133600</xdr:colOff>
      <xdr:row>2</xdr:row>
      <xdr:rowOff>154531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4317BE29-7DAD-45F9-B60D-4B26082620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15" y="93890"/>
          <a:ext cx="2411185" cy="384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93890</xdr:colOff>
      <xdr:row>0</xdr:row>
      <xdr:rowOff>55790</xdr:rowOff>
    </xdr:from>
    <xdr:to>
      <xdr:col>1</xdr:col>
      <xdr:colOff>2124075</xdr:colOff>
      <xdr:row>2</xdr:row>
      <xdr:rowOff>116431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B74C004-4D72-4EF1-AB29-E49927CAA1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890" y="55790"/>
          <a:ext cx="2411185" cy="384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93890</xdr:colOff>
      <xdr:row>0</xdr:row>
      <xdr:rowOff>55790</xdr:rowOff>
    </xdr:from>
    <xdr:to>
      <xdr:col>1</xdr:col>
      <xdr:colOff>2124075</xdr:colOff>
      <xdr:row>2</xdr:row>
      <xdr:rowOff>116431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AD8295B6-B09D-47B6-97D5-77BB898EB7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890" y="55790"/>
          <a:ext cx="2411185" cy="384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93890</xdr:colOff>
      <xdr:row>0</xdr:row>
      <xdr:rowOff>55790</xdr:rowOff>
    </xdr:from>
    <xdr:to>
      <xdr:col>1</xdr:col>
      <xdr:colOff>2124075</xdr:colOff>
      <xdr:row>2</xdr:row>
      <xdr:rowOff>116431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3AF6CE8-735B-428A-8836-951EA5DE61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890" y="55790"/>
          <a:ext cx="2411185" cy="384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123267</xdr:colOff>
      <xdr:row>0</xdr:row>
      <xdr:rowOff>112061</xdr:rowOff>
    </xdr:from>
    <xdr:to>
      <xdr:col>1</xdr:col>
      <xdr:colOff>1257300</xdr:colOff>
      <xdr:row>0</xdr:row>
      <xdr:rowOff>571500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1BF4C52E-9CF9-4C02-83E6-A2E261A54F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486458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1388992</xdr:colOff>
      <xdr:row>0</xdr:row>
      <xdr:rowOff>149086</xdr:rowOff>
    </xdr:from>
    <xdr:to>
      <xdr:col>8</xdr:col>
      <xdr:colOff>231913</xdr:colOff>
      <xdr:row>0</xdr:row>
      <xdr:rowOff>637759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1C83F603-0B69-4AB8-BADD-9BC2D043A18D}"/>
            </a:ext>
          </a:extLst>
        </xdr:cNvPr>
        <xdr:cNvSpPr txBox="1"/>
      </xdr:nvSpPr>
      <xdr:spPr>
        <a:xfrm>
          <a:off x="1741417" y="149086"/>
          <a:ext cx="4643646" cy="4886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Ministério da Integração e do Desenvolvimento Regional – MIDR</a:t>
          </a:r>
        </a:p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Companhia de Desenvolvimento dos Vales do São Francisco e do Parnaíba </a:t>
          </a:r>
        </a:p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5ª Superintendência Regional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SETOR%20DE%20PROJETOS\PATO\PATO%20Ricardo%20-%20BR-262_km%20466,5%20-%20km%20600,8\Meus%20documentos\pato2004br262\composi&#231;&#227;opadr&#227;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Arquivos_trabalho\Reuni&#227;o%20-%2029.07.10\PROJETO%20B&#193;SICO%20-%20MODELO\Volume%204%20-%20Or&#231;amento%20e%20Plano%20de%20Execu&#231;&#227;o\3%20-%20Demonstrativo%20do%20Or&#231;amento\3.2-Canteiro_e_Manutencao\3.2-Canteiro_e_Manutencao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\d\Backup%20Laercio\PARTI&#199;&#195;O_C\DNIT%20-%20Travessias%20Urbanas\Agua%20Boa\Or&#231;amento%20da%20Minuta%20(Trav%20Urb%20Agua%20Boa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ana\dados\Diversos\PROTOTIPO%20DE%20MEDI&#199;&#195;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Prod.%20Equip.%20Mec.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Obra%20n&#186;%20300\Planilha%20de%20quantidades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Projeto%20Caititua%20a%20Lagoas\ZE%20COSTA%202010\PPBR%20O&amp;M%202010\Planilhas%20de%20O%20e%20M%20%20-%20O&amp;M%20PPBR%20vers&#227;o%20final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DOCUME~1\LAERCI~1\CONFIG~1\Temp\IM\Custo%20Mobiliza&#231;&#227;o%20e%20Desmobiliza&#231;&#227;o%20Duplica&#231;&#227;o_42,4%20km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Documents%20and%20Settings\FRANCISCO.ALMEIDA.STRATA\Configura&#231;&#245;es%20locais\Temporary%20Internet%20Files\OLK35\ARQ\PROPOSTA\CMPREORC.XLW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ANALISES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Temp\Baixo%20Acara&#250;\Relat&#243;rio%20de%20S&#237;ntese\Relat&#243;rio%20Final%20(Guy)\Planilhas%20Or&#231;amento\Pr%20Etap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SETOR%20DE%20PROJETOS\PATO\PATO%20Ricardo%20-%20BR-262_km%20466,5%20-%20km%20600,8\BR-158%20-%20Km%20141,7%20ao%20271,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-jbs\projetos%20(d)\BR-242%20PROJETO%20DOC\Or&#231;amento%201&#186;%20Segm%20Revisado%2013.07.09\Or&#231;amento%20da%20Minuta%20BR-242_(SICRO%20JULHO_09)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PSB\Downloads\Proposta%20Finaceira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-jbs\projetos%20(d)\Modelo%20Medi&#231;&#227;o%20(Triunfo)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65sr\GRD.UEP\Users\DAYANE~1.CAR\AppData\Local\Temp\PLANILHA%20RECUPERA&#199;&#195;O%20DE%20CANAIS\DOCUMENTOS%20PARA%20LICITA&#199;&#195;O\PCVOR%20RECUPERA&#199;&#195;O%20CANAIS%20ITIUBA%20E%20BOACICA%202021%20-%20V12_JUNHO_%20DESONERADO%20-%20MATRIZ%20DE%20RISCO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-jbs\projetos%20(d)\2&#170;%20Medi&#231;&#227;o%20-%20MT%20170%20-%20Juina%20-%20simula&#231;&#227;o%20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microsoft.com/office/2006/relationships/xlExternalLinkPath/xlPathMissing" Target="BDI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3BB5C48\01%20_%20Orc.%20Gerenciamento%20SantaCatarina%20rev%201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SETOR%20DE%20PROJETOS\PATO\PATO%20Ricardo%20-%20BR-262_km%20466,5%20-%20km%20600,8\BR-262-PATOJAN07-ANASTACIO-GUAICURUS%20P%20ATUALIZA&#199;&#195;O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-jbs\projetos%20(d)\VERA-05dez2008\BR%20101-ALAGOAS%20-%20FECHAMENTO\BR%20163-PA%20-%20Or&#231;amento%20Final%20(26set)\BR163%20LOTE3%20Or&#231;amento%20Fina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Orlando\DNIT\Projetos\Viaduto%20Serra\Documents%20and%20Settings\rogerio.lobo\Desktop\Rog&#233;rio%20L&#244;bo\Diversos\Editais\BR%20364%20RO\C&#243;pia%20de%20CustosSupervis&#227;o-ANEXOS%20IV-A%20e%20IV-B-BR364AC-RO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Pessoal\Duplica&#231;&#227;o_MT\Projeto-executivo\Arquivos\1.Or&#231;amento-B&#193;SICO_BR-163_364_SET_2011_jun_1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ana\dados\MT-170%20(BRASNORTE%20-%20AGRIMAT)\2&#170;%20medi&#231;&#227;o%20Agrimat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66FC2155\Pr%20Etapa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temp\PROJETEC\SOUSA\Varzeas%20de%20Sousa\K2%20Varzeas%20de%20Sousa\Pr%20Etapa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victor.martin\Documents\Diversos\PARECER%20DE%20CUSTOS\Aguadas%20-%20Reforma%20e%20Readequa&#231;&#227;o%20Diversos%20Munic&#237;pios\Planilha%20de%20Aguadas%20-%20Parecer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PO-1146/Desktop/GEST&#195;O%20=%20CODEVASF/1.%20ADITIVO/1&#186;%20REPLANILHAMENTO/PLANILHA%20FINAL/Planilha%20Aditiva%20-%20EIXO%20NORTE%20-%20REPLAN.%2001%20-%20rev%2004.5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D.GOI\Users\MM\Desktop\Planilha%20NOVO%20SICRO%20-%20MARM%20-%20final%20-%20Projeto%20NOVO%206%20-%20PE%2007-2020.xlsx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Backup_Gecc\Meus%20documentos\Arquivos\RICARDO\encomind\MT%20170\Documents%20and%20Settings\Encomind\Desktop\Julio\MT-%20170%20JUINA\9&#170;%20Medi&#231;&#227;o%20-%20MT%20170%20Juina%20-%20Oficial-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ana\dados\MT-170%20(BRASNORTE%20-%20AGRIMAT%20100km)\Medi&#231;&#245;es%20Agrimat\Triunfo\Obra\Obra%20n&#186;%20199\2&#170;%20Repactua&#231;&#227;o\4&#170;%20medi&#231;&#227;o%20199%20ap&#243;s%202&#170;%20repactua&#231;&#227;o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AC-JURA\DIR\Tabela%20de%20Consultoria\AVigente\02a%20%20-%20Tabela%20para%20Or&#231;amentos%20de%20Consultoria%20Mensa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Startup" Target="PLA/Works/MATRIZ/EAP/Curva%201%20folha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Diversos\PROTOTIPO%20DE%20MEDI&#199;&#195;O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microsoft.com/office/2006/relationships/xlExternalLinkPath/xlPathMissing" Target="OR960887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C-Jura\DIR\AA%20TRefer&#234;ncia\Ano%202011\01-Jan-11\01%20-%20Assessoria%20Super.%20do%20Cear&#225;\01%20-%20Or&#231;amento%20Assessoria%20SR-%20Cear&#225;%20-%20Mar-11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TACILIO\SharedDocs\Documents%20and%20Settings\OTACILIO_\Meus%20documentos\OR&#199;AMENTOS\SC-487\NATALINA\DNER\Br116_R1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microsoft.com/office/2006/relationships/xlExternalLinkPath/xlPathMissing" Target="Anexos%20PGQ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PARTI&#199;&#195;O_C\Or&#231;amentos%20de%20Projetos\MT-361\CUSTHO2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RIUNFO\vgrande\2&#170;MED-28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rata-06\projetos\2003\P199%20-%20Restauracao%20-%20MT-407%20-%20SEET\MT-358\Impressao%20definitiva\Or&#231;amento%20SICRO%20II12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e\castellar%20engenharia%20ltda\Documents%20and%20Settings\Castelar\Meus%20documentos\Backup%20Uni&#227;o%204-5%20(D)\OBRA%20CANOINHAS\Castellar%20Engenharia%20Ltda%20-%20CANOINHAS\FINAN&#199;AS\Uniao\Medi&#231;&#227;o%20Castellar\61MCBMI.DNIT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PIR_MS\projetopir060lote2\OR&#199;AMENTO_jan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Gerencia%20de%20Pavimentos\Paragon%20II%201.10\indices%20caracterizadores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windows\TEMP\1&#170;%20MED%20PROV%20B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tp:\mail-b.uol.com.br\cgi-bin\webmail\ARQUIVOS\OR&#199;AMENTO\Guia%20Lopes%20BR267\OR&#199;AMENTO%20E%20CRONOGRAMA%20GLL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tp:\mail-b.uol.com.br\cgi-bin\webmail\ARQUIVOS\OR&#199;AMENTO\Resumo_Cronograma_Maracaju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Gerencia%20de%20Pavimentos\Paragon%20II%201.10\Graficos\CARACT%20PAV%20EXISTENT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rlando\DNIT\Projetos\Viaduto%20Serra\Documents%20and%20Settings\rogerio.lobo\Desktop\Rog&#233;rio%20L&#244;bo\Diversos\Editais\BR%20364%20RO\C&#243;pia%20de%20CustosSupervis&#227;o-ANEXOS%20IV-A%20e%20IV-B-BR364AC-R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45sr\GRD-UEP\Documents%20and%20Settings\user\My%20Documents\CODEVASF\MONITORAMENTO%20PAC%2025JUL2007\MONITORAMENTO%20PAC\PROCESSOS_EROSIVOS_CRONOGRAMA_PAC_21AGOSTO200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Users\Elidiane\AppData\Local\Temp\Rar$DI00.332\Custo%20Mobiliza+&#186;+&#250;o%20e%20Desmobiliza+&#186;+&#250;o%20Rev%201-&#166;%20SEG_48,3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OS"/>
      <sheetName val="Composições"/>
      <sheetName val="CUSTO MATERIAIS"/>
      <sheetName val="Plan1"/>
      <sheetName val="REFLEXO FIN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 Canteiro"/>
      <sheetName val="Manutenção"/>
      <sheetName val="Orçamento"/>
      <sheetName val="Mat Asf"/>
      <sheetName val="RESUMO-DVOP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unção Extenso"/>
      <sheetName val="Minuta"/>
      <sheetName val="Resumo"/>
      <sheetName val="Enc Sociais"/>
      <sheetName val="Tabela de Materiais"/>
      <sheetName val="Escala Salarial"/>
      <sheetName val="Tabela de Equip"/>
      <sheetName val="Desmat 0,15"/>
      <sheetName val="DMT 50m"/>
      <sheetName val="DMT 50a200C"/>
      <sheetName val="DMT 200a400C"/>
      <sheetName val="DMT 600a800C"/>
      <sheetName val="DMT 800a1000C"/>
      <sheetName val="DMT 1000a1200C"/>
      <sheetName val="DMT 1200a1400C"/>
      <sheetName val="DMT 1400a1600C"/>
      <sheetName val="DMT 2000a3000C"/>
      <sheetName val="DMT ATÉ 7,0 km"/>
      <sheetName val="Aterro95%"/>
      <sheetName val="Aterro100%"/>
      <sheetName val="Regula"/>
      <sheetName val="Sub-base"/>
      <sheetName val="Base"/>
      <sheetName val="Transp. casc"/>
      <sheetName val="Imprimação"/>
      <sheetName val="Pintura de Ligação"/>
      <sheetName val="PMF"/>
      <sheetName val="Usinagem PMF"/>
      <sheetName val="Transp. rod n pav"/>
      <sheetName val="Transp. rod pav"/>
      <sheetName val="Rem mecaniz"/>
      <sheetName val="Transp. Comercial"/>
      <sheetName val="Esc mec vala"/>
      <sheetName val="BSTC 0,60m"/>
      <sheetName val="BSTC 0,80m"/>
      <sheetName val="BSTC 1,20m"/>
      <sheetName val="Boca BSTC 0,60m"/>
      <sheetName val="Boca BSTC 0,80m"/>
      <sheetName val="Boca BSTC 1,00m"/>
      <sheetName val="Boca BSTC 1,20m"/>
      <sheetName val="BDTC 1,00m"/>
      <sheetName val="BDTC 1,20m"/>
      <sheetName val="Boca BDTC 1,00m"/>
      <sheetName val="Boca BDTC 1,20m"/>
      <sheetName val="BTTC 1,00m"/>
      <sheetName val="BTTC 1,20m"/>
      <sheetName val="Boca BTTC 1,00m"/>
      <sheetName val="Boca BTTC 1,20m"/>
      <sheetName val="CORPO BDCC 1,50 x 1,50"/>
      <sheetName val="CORPO BTCC 1,50 x 2,00"/>
      <sheetName val="CORPO BTCC 2,00 x 2,00"/>
      <sheetName val="CORPO BTCC 2,50 x 2,50 "/>
      <sheetName val="CORPO BSCC 3,00 x 3,00"/>
      <sheetName val="BOCA BDCC 1,50 x 1,50"/>
      <sheetName val="BOCA BTCC 1,50 x 2,00"/>
      <sheetName val="BOCA BTCC 2,00 x 2,00"/>
      <sheetName val="BOCA BTCC 2,50 x 2,50"/>
      <sheetName val="Remoção bueiro exist"/>
      <sheetName val="BOCA BSCC 3,00 x 3,00"/>
      <sheetName val="Dreno DPS07"/>
      <sheetName val="SCC 01"/>
      <sheetName val="SCC 02"/>
      <sheetName val="SCC 03"/>
      <sheetName val="SCC 04"/>
      <sheetName val="SCC 05"/>
      <sheetName val="SCC 06"/>
      <sheetName val="BSD 02"/>
      <sheetName val="STC 01"/>
      <sheetName val="STC 02"/>
      <sheetName val="STC 04"/>
      <sheetName val="STC 06"/>
      <sheetName val="SZG 03"/>
      <sheetName val="MFC 01"/>
      <sheetName val="VPC 02"/>
      <sheetName val="VPC 04"/>
      <sheetName val="VPA 04"/>
      <sheetName val="MFC 03"/>
      <sheetName val="MFC 05"/>
      <sheetName val="CCS 01"/>
      <sheetName val="CCS 02"/>
      <sheetName val="CCS 03"/>
      <sheetName val="CCS 04"/>
      <sheetName val="CCS 08"/>
      <sheetName val="DAR 02"/>
      <sheetName val="DAR 03"/>
      <sheetName val="DAD 02"/>
      <sheetName val="EDA 01"/>
      <sheetName val="EDA 02"/>
      <sheetName val="BLS 01"/>
      <sheetName val="PVI 03"/>
      <sheetName val="CPV 01"/>
      <sheetName val="Tubul 40"/>
      <sheetName val="Tubul 60"/>
      <sheetName val="Tubul 80"/>
      <sheetName val="Tubul 100"/>
      <sheetName val="Tubul 100 (2)"/>
      <sheetName val="Tubul 120"/>
      <sheetName val="Tubul 120 (2)"/>
      <sheetName val="BLS 02"/>
      <sheetName val="TCC 01"/>
      <sheetName val="Pass sobre canal"/>
      <sheetName val="Lombada"/>
      <sheetName val="Cx BL tipo A"/>
      <sheetName val="Cx BL tipo A1"/>
      <sheetName val="DEB 01"/>
      <sheetName val="DEB 04"/>
      <sheetName val="DEB 05"/>
      <sheetName val="DEB 07"/>
      <sheetName val="DES 01"/>
      <sheetName val="DES 03"/>
      <sheetName val="DEB 08"/>
      <sheetName val="Cerca"/>
      <sheetName val="Hidrossem"/>
      <sheetName val="Ench Cant Cent"/>
      <sheetName val="Enleivamento"/>
      <sheetName val="Enleivamento (2)"/>
      <sheetName val="Calçadas"/>
      <sheetName val="Sonorizador"/>
      <sheetName val="Pintura faixa 2 anos"/>
      <sheetName val="Pintura setas zebrados"/>
      <sheetName val="Placa sinal"/>
      <sheetName val="Tacha refl"/>
      <sheetName val="Tachão Refletivo"/>
      <sheetName val="Alv tijolos"/>
      <sheetName val="Alv Pedra Argam"/>
      <sheetName val="Limp cam veg em jazida"/>
      <sheetName val="Expurgo de jazida"/>
      <sheetName val="Esc. de jazida"/>
      <sheetName val="Dente BSTC 60"/>
      <sheetName val="Dente BSTC 100"/>
      <sheetName val="Dente BSTC 120"/>
      <sheetName val="Dente BSTC 80"/>
      <sheetName val="Dente BDTC 100"/>
      <sheetName val="Dente BDTC 120"/>
      <sheetName val="Dente BTTC 120"/>
      <sheetName val="Aço CA25"/>
      <sheetName val="Aço CA50"/>
      <sheetName val="Aço CA60"/>
      <sheetName val="Fôrma comum mad"/>
      <sheetName val="Fôrma comp res"/>
      <sheetName val="Brita Produzida"/>
      <sheetName val="Rocha para britagem"/>
      <sheetName val="Peças Desgaste Britador"/>
      <sheetName val="Solo Local Arg"/>
      <sheetName val="Lastro Brita"/>
      <sheetName val="Concreto magro"/>
      <sheetName val="Concreto 10MPa"/>
      <sheetName val="Concreto 11MPa"/>
      <sheetName val="Concreto 12MPa"/>
      <sheetName val="Concreto 15MPa"/>
      <sheetName val="Concreto 18MPa"/>
      <sheetName val="Concreto 22MPa"/>
      <sheetName val="Concreto Cimento Portl"/>
      <sheetName val="Escor bueiros cel"/>
      <sheetName val="Concreto Ciclópico 12MPa"/>
      <sheetName val="Concreto Ciclópico 15MPa"/>
      <sheetName val="Argamassa 13"/>
      <sheetName val="Argamassa 14"/>
      <sheetName val="Grama p replantio"/>
      <sheetName val="Guia mad"/>
      <sheetName val="Escav Manual 1a cat"/>
      <sheetName val="Escav Man de Vala"/>
      <sheetName val="Escav Mec"/>
      <sheetName val="Compac Man"/>
      <sheetName val="RL-1C"/>
      <sheetName val="CM-30"/>
      <sheetName val="RR-2C"/>
      <sheetName val="Transp_Mat_Bet"/>
      <sheetName val="Transp_RR-2C"/>
      <sheetName val="macro"/>
      <sheetName val="Mat As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fício"/>
      <sheetName val="RESUMO-DVOP"/>
      <sheetName val="REAJU"/>
      <sheetName val="Crono Físico-Financeiro"/>
      <sheetName val="Mat Asf"/>
      <sheetName val="Meio fio"/>
      <sheetName val="Limpeza da faixa de domínio"/>
      <sheetName val="Remoção"/>
      <sheetName val="Compac alas"/>
      <sheetName val="OAC (2)"/>
      <sheetName val="OAC"/>
      <sheetName val="Regula"/>
      <sheetName val="Sub e base"/>
      <sheetName val="Imprimação"/>
      <sheetName val="TSD-FOG"/>
      <sheetName val="AGREGADOS"/>
      <sheetName val="Dreno"/>
      <sheetName val="Cerca"/>
      <sheetName val="Valeta"/>
      <sheetName val="Valeta (2)"/>
      <sheetName val="Valeta (3)"/>
      <sheetName val="DMT modelo (1)"/>
      <sheetName val="DMT modelo"/>
      <sheetName val="DMT_EV"/>
      <sheetName val="CÁLC.DMT-T"/>
      <sheetName val="DIST.MAT-T"/>
      <sheetName val="Croqui terra"/>
      <sheetName val="Aterro"/>
      <sheetName val="Defensa"/>
      <sheetName val="Grama"/>
      <sheetName val="Concreto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,13"/>
      <sheetName val="1,14"/>
      <sheetName val="1.15"/>
      <sheetName val="1,16"/>
      <sheetName val="1,17"/>
      <sheetName val="aux1"/>
      <sheetName val="1,19"/>
      <sheetName val="1,20"/>
      <sheetName val="1,21"/>
      <sheetName val="1,22"/>
      <sheetName val="1,23"/>
      <sheetName val="1.24"/>
      <sheetName val="1.25"/>
      <sheetName val="1.26"/>
      <sheetName val="1.28"/>
      <sheetName val="1.29"/>
      <sheetName val="3.4"/>
      <sheetName val="D"/>
      <sheetName val="2.1"/>
      <sheetName val="H"/>
      <sheetName val="I"/>
      <sheetName val="J"/>
      <sheetName val="K"/>
      <sheetName val="L"/>
      <sheetName val="M"/>
      <sheetName val="N"/>
      <sheetName val="O"/>
      <sheetName val="aux. 2"/>
      <sheetName val="Q"/>
      <sheetName val="R"/>
      <sheetName val="S"/>
      <sheetName val="T"/>
      <sheetName val="U"/>
      <sheetName val="B"/>
      <sheetName val="G"/>
      <sheetName val="P"/>
      <sheetName val="DMT modelo"/>
      <sheetName val="RESUMO"/>
      <sheetName val="REAJU"/>
      <sheetName val="Quadro Resumo"/>
      <sheetName val="TSD-FOG"/>
      <sheetName val="Sub e base"/>
      <sheetName val="AGREGADOS"/>
      <sheetName val="RELATÓRIO"/>
      <sheetName val="aux"/>
      <sheetName val="Página 16"/>
      <sheetName val="Recuperação da Pista"/>
      <sheetName val="Anual"/>
      <sheetName val="estgg"/>
      <sheetName val="E"/>
      <sheetName val="F"/>
      <sheetName val="compos1"/>
      <sheetName val="orcID nº1"/>
      <sheetName val="orc ID nº 15"/>
      <sheetName val="orc ID nº17"/>
      <sheetName val="orc ID nº 18"/>
      <sheetName val="orc ID nº19"/>
      <sheetName val="orc ID nº2 "/>
      <sheetName val="orc ID nº3"/>
      <sheetName val="orcID nº4"/>
      <sheetName val="orcID nº5"/>
      <sheetName val="orcID nº6"/>
      <sheetName val="orcID nº7"/>
      <sheetName val="orc ID nº8"/>
      <sheetName val="orc ID nº9"/>
      <sheetName val="orc ID nº12"/>
      <sheetName val="orc ID nº13"/>
      <sheetName val="orc ID nº 14"/>
      <sheetName val="orc ID nº16"/>
      <sheetName val="Rel-15ª med."/>
      <sheetName val="PMF"/>
      <sheetName val="Regula"/>
      <sheetName val="serviços"/>
      <sheetName val="tlmb"/>
      <sheetName val="Orçamento"/>
      <sheetName val="Dados"/>
      <sheetName val="eq"/>
      <sheetName val="mo"/>
      <sheetName val="aterro"/>
      <sheetName val="tsd"/>
      <sheetName val="1. Cadastro da LM"/>
      <sheetName val="4. Orçamento FD"/>
      <sheetName val="planilha"/>
      <sheetName val="Prod. Equip. Mec.1"/>
      <sheetName val="relatório-1ª med."/>
      <sheetName val="DIPRVS12"/>
      <sheetName val="ISSQN"/>
      <sheetName val="Produto 09"/>
      <sheetName val="Produto 10"/>
      <sheetName val="Produto 01"/>
      <sheetName val="Prod. 03A CREMA-CIB"/>
      <sheetName val="insumos básicos"/>
      <sheetName val="quadro 04 - planilhas preços"/>
      <sheetName val="reg_mec_fx_dm_"/>
      <sheetName val="Custo horário de Equip"/>
      <sheetName val="Custo Mão-de-Obra"/>
      <sheetName val="Res. dos Materias - Atividade"/>
      <sheetName val="Sicro"/>
      <sheetName val="COMP-AC"/>
      <sheetName val="COMP-AM"/>
      <sheetName val="COMP-CE"/>
      <sheetName val="COMP-MA"/>
      <sheetName val="COMP-MT"/>
      <sheetName val="COMP-PA"/>
      <sheetName val="COMP-PI"/>
      <sheetName val="COMP-RN"/>
      <sheetName val="COMP-RR"/>
      <sheetName val="COMP-TO"/>
      <sheetName val="PREMISSAS"/>
      <sheetName val="Serv. Adm."/>
      <sheetName val="Mat. Bet."/>
    </sheetNames>
    <sheetDataSet>
      <sheetData sheetId="0"/>
      <sheetData sheetId="1"/>
      <sheetData sheetId="2"/>
      <sheetData sheetId="3"/>
      <sheetData sheetId="4"/>
      <sheetData sheetId="5" refreshError="1">
        <row r="11">
          <cell r="A11" t="str">
            <v>a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TE 1 (3)"/>
      <sheetName val="Memorial descritivo (2)"/>
      <sheetName val="RESUMO-DVOP (2)"/>
      <sheetName val="Aditivo DVOP"/>
      <sheetName val="Aditivo DVOP (2)"/>
      <sheetName val="Aditivo DVOP (4)"/>
      <sheetName val="Resumo Aditivo"/>
      <sheetName val="RESUMO"/>
      <sheetName val="Cronograma"/>
      <sheetName val="Leis sociais"/>
      <sheetName val="Plan2"/>
      <sheetName val="LOTE 1"/>
      <sheetName val="RELATÓRIO"/>
      <sheetName val="RESUMO-DVOP"/>
      <sheetName val="REAJU"/>
      <sheetName val="Crono Físico-Financeiro"/>
      <sheetName val="Plan3"/>
      <sheetName val="Memorial descritivo"/>
      <sheetName val="LOTE 1 (2)"/>
      <sheetName val="Desmat 0,15"/>
      <sheetName val="RESUMO_DVO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uadro de pessoal "/>
      <sheetName val="Resumo serv e forn _ AT"/>
      <sheetName val="1-Orçamento de Instalação"/>
      <sheetName val="1.1.1-Móveis Escritório"/>
      <sheetName val="1.1.2-Instumentos e Ferramentas"/>
      <sheetName val="2.2-Adm Local"/>
      <sheetName val="Orçamento Serviços _ AT"/>
      <sheetName val="Administração"/>
      <sheetName val="Operação"/>
      <sheetName val="Manutenção"/>
      <sheetName val="Manutenção-Subestação"/>
      <sheetName val="Manut_ Subestação "/>
      <sheetName val="Custo Anual de Manut. de Subst."/>
      <sheetName val="3-Material de consumo"/>
      <sheetName val="4.1-Man_serv saz5 "/>
      <sheetName val="4.1A-Comp_Manut_CCivil"/>
      <sheetName val="4.2-Manut_ Canais _ AT"/>
      <sheetName val="4.3-Manut_ Adutoras_ AT"/>
      <sheetName val="4.2A-Comp_serv_saz"/>
      <sheetName val="4.4-Manut_estradas_AT"/>
      <sheetName val="4.4A-Comp_serv_saz_Estradas"/>
      <sheetName val="4.5-Manut_ Drenagem _ AT"/>
      <sheetName val="4.5A-Comp_drenagem"/>
      <sheetName val="5-Orçamento Fornecimento"/>
      <sheetName val="5.1-Veiculos"/>
      <sheetName val="5.2-Máquinas"/>
      <sheetName val="5.3-Peças de Reposição"/>
      <sheetName val="Encargos Sociais"/>
      <sheetName val="BDI Serviços "/>
      <sheetName val="BDI Fornecimento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rviços"/>
      <sheetName val="MOBILXDESMOB"/>
      <sheetName val="Transp. Eqpts"/>
      <sheetName val="PE CAVALO"/>
      <sheetName val="RELATÓRIO"/>
      <sheetName val="Quadro DMT"/>
      <sheetName val="Custos Unitarios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PGERA.XLS"/>
      <sheetName val="EQUIPE.XLS"/>
      <sheetName val="PRECORC.XLS"/>
    </sheetNames>
    <sheetDataSet>
      <sheetData sheetId="0" refreshError="1"/>
      <sheetData sheetId="1" refreshError="1"/>
      <sheetData sheetId="2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álculo"/>
      <sheetName val="Custo do CM-30"/>
      <sheetName val="memória de calculo_liquida"/>
      <sheetName val="Quadro + Gráfico"/>
      <sheetName val="Preços"/>
      <sheetName val="Desp. Apoio"/>
      <sheetName val="Proposta"/>
      <sheetName val="Fresagem de Pista Ago-98"/>
      <sheetName val="Carimbo de Nota"/>
      <sheetName val="P3"/>
      <sheetName val="PLANILHA ATUALIZADA"/>
      <sheetName val="Auxiliar"/>
      <sheetName val="CRON.NOVO.ARIPUANA"/>
      <sheetName val="Viga_Benkellman"/>
      <sheetName val="Conc 20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Financeiro"/>
      <sheetName val=""/>
      <sheetName val="ROSTO"/>
      <sheetName val="7CONT FIN"/>
      <sheetName val="DG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  <sheetName val="Relatório-1ª med."/>
      <sheetName val="Viga_Benkellman1"/>
      <sheetName val="Estudo_Estatístico1"/>
      <sheetName val="Pro_-_10_norma_A1"/>
      <sheetName val="Pró_-_11_norma_B1"/>
      <sheetName val="Resumo_subtrechos_homgêneos1"/>
      <sheetName val="Demonstrativo_Dimensionamento1"/>
      <sheetName val="Camadas_Mat__Distintos1"/>
      <sheetName val="Relatório-1ª_med_"/>
      <sheetName val="Resumo Geral"/>
      <sheetName val="BANCO"/>
      <sheetName val="Acostamento - 129 - 122+10 LE"/>
      <sheetName val="Acostam. - 122+10 a 112 +10 LE"/>
      <sheetName val="Acost. 112+10 - 102"/>
      <sheetName val="Acost. 101+10 a 92 - LE"/>
      <sheetName val="Acost. 91+10 a 82 - LE"/>
      <sheetName val="ACOST. EST.81+10 A 72"/>
      <sheetName val="ACOST. EST. 71+10 A 62"/>
      <sheetName val="ACOST. Est. 61+10 a 52 - LE"/>
      <sheetName val="ACOST. 51+10 - 42"/>
      <sheetName val="ACOST. EST. 41+10 - 32 LE"/>
      <sheetName val="ACOST. 31+10 - 22 - LE"/>
      <sheetName val="acost . 21 - 12 "/>
      <sheetName val="Acost . 12 - 3"/>
      <sheetName val="Est. 31+10 a Est. 24+10 - LE"/>
      <sheetName val="Est. 42+10 a 32 -LE"/>
      <sheetName val="Est. 51 - Est. 43 - LD"/>
      <sheetName val="Est. 42 - Est. 37 - LD"/>
      <sheetName val="Est. 36 a Est. 31 - LD"/>
      <sheetName val="Est.38 - Est. 34 - EIXO"/>
      <sheetName val="Est. 33 - Est. 24 - EIXO"/>
      <sheetName val="Est. 24 - Est. 19 - completa"/>
      <sheetName val="EST. 18+10 A EST. 14 - COMPLETA"/>
      <sheetName val="Est. 51 a Est. 43 - LE - 14.50 "/>
      <sheetName val="EST. 13 +10 - EST. 10 - COMPL."/>
      <sheetName val="Est. 9 - Est. 5 - Completa"/>
      <sheetName val="Est. 4 a Est. 0 - completo"/>
      <sheetName val="BD"/>
      <sheetName val="TABELAS"/>
      <sheetName val="PROJETO"/>
      <sheetName val="BDI (EDITAL 2)"/>
      <sheetName val="Imai03"/>
      <sheetName val="NF 131"/>
      <sheetName val="ANALISES.XLS"/>
      <sheetName val="Read Me!"/>
      <sheetName val="Planilha orçamentária da PMJ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 refreshError="1"/>
      <sheetData sheetId="103" refreshError="1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 refreshError="1"/>
      <sheetData sheetId="131" refreshError="1"/>
      <sheetData sheetId="132" refreshError="1"/>
      <sheetData sheetId="133" refreshError="1"/>
      <sheetData sheetId="134"/>
      <sheetData sheetId="135" refreshError="1"/>
      <sheetData sheetId="136" refreshError="1"/>
      <sheetData sheetId="137" refreshError="1"/>
      <sheetData sheetId="138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NTÁRIO"/>
      <sheetName val="TREVOS"/>
      <sheetName val="CROQUIS"/>
      <sheetName val="MB"/>
      <sheetName val="AQ TR MB"/>
      <sheetName val="MOBIL-CANT"/>
      <sheetName val="MAT PLACA"/>
      <sheetName val="SERVIÇOS"/>
      <sheetName val="ORÇAMENTO"/>
      <sheetName val="TLCB5"/>
      <sheetName val="TLMR"/>
      <sheetName val="TLCC4"/>
      <sheetName val="TLMB"/>
      <sheetName val="TCCB10"/>
      <sheetName val="CRONOGAMA 1º"/>
      <sheetName val="CRONOGAMA 2º"/>
      <sheetName val="COMPAUTO"/>
      <sheetName val="COMPSERVENC"/>
      <sheetName val="COMPMOTSER"/>
      <sheetName val="COMPMOTSER (2)"/>
      <sheetName val="COMPOSIÇÕES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unção Extenso"/>
      <sheetName val="Quadro Resumo"/>
      <sheetName val="Quadro Dem orç"/>
      <sheetName val="Cronograma"/>
      <sheetName val="Cronograma (2)"/>
      <sheetName val="Enc Sociais"/>
      <sheetName val="Tabela de Materiais"/>
      <sheetName val="Pesquisa Mercado"/>
      <sheetName val="Custo Mão-de-Obra"/>
      <sheetName val="Custo horário de Equip"/>
      <sheetName val="PE-Qd 25 Curva ABC"/>
      <sheetName val="Quadro PE-Qd 24"/>
      <sheetName val="Mob_Desmob"/>
      <sheetName val="Barracão_Edif."/>
      <sheetName val="Barracão_Depósito"/>
      <sheetName val="Desmat 0,15"/>
      <sheetName val="Desmat 0,15 a 0,30"/>
      <sheetName val="Desmat &gt;0,30"/>
      <sheetName val="DMT 50m"/>
      <sheetName val="DMT 50a200CARREG"/>
      <sheetName val="DMT 200a400CARREG"/>
      <sheetName val="DMT 200a400M"/>
      <sheetName val="DMT 50a200E"/>
      <sheetName val="DMT 200a400E"/>
      <sheetName val="DMT 400a600E"/>
      <sheetName val="DMT 600a800E"/>
      <sheetName val="DMT 800a1000E"/>
      <sheetName val="DMT 400a600CARREG"/>
      <sheetName val="DMT 600a800CARREG"/>
      <sheetName val="DMT 800a1000CARREG"/>
      <sheetName val="Escav. e carga mat. emprest"/>
      <sheetName val="DMT 1000a1200CARREG"/>
      <sheetName val="DMT 1400a1600CARREG"/>
      <sheetName val="DMT 1600a1800CARREG"/>
      <sheetName val="DMT 1800a2000CARREG"/>
      <sheetName val="DMT 2000a3000CARREG"/>
      <sheetName val="DMT 3000a5000CARREG"/>
      <sheetName val="SOLOS MOLES 200a400"/>
      <sheetName val="DMT 1000a1200E"/>
      <sheetName val="DMT 1200a1400E"/>
      <sheetName val="DMT 1400a1600E"/>
      <sheetName val="DMT 1600 a 1800E"/>
      <sheetName val="DMT 1800 a 2000E"/>
      <sheetName val="DMT 2000 a 3000E"/>
      <sheetName val="DMT 3000 a 5000E"/>
      <sheetName val="DMT &gt; 5000E"/>
      <sheetName val="Aterro95%"/>
      <sheetName val="Aterro100%"/>
      <sheetName val="Aterro de rocha"/>
      <sheetName val="Regula"/>
      <sheetName val="Sub-base"/>
      <sheetName val="Base"/>
      <sheetName val="Concreto Cimento portland"/>
      <sheetName val="Usinagem Concreto Cim portl"/>
      <sheetName val="Recomp base"/>
      <sheetName val="Imprimação"/>
      <sheetName val="Pintura de Ligação"/>
      <sheetName val="TSS c emulsão"/>
      <sheetName val="TSD c emulsão"/>
      <sheetName val="CBUQ_Capa"/>
      <sheetName val="FOG"/>
      <sheetName val="CBUQ_Binder"/>
      <sheetName val="Transp. casc."/>
      <sheetName val="Transp. Comercial"/>
      <sheetName val="Esc mec reat e comp"/>
      <sheetName val="Esc vala mat 3ª cat"/>
      <sheetName val="BSTC 0,80m"/>
      <sheetName val="Escav. Manual 1ª cat"/>
      <sheetName val="VPA 04"/>
      <sheetName val="STC 04"/>
      <sheetName val="Dreno DPS 07"/>
      <sheetName val="Dreno DPS 08"/>
      <sheetName val="BSD 02"/>
      <sheetName val="STC 01"/>
      <sheetName val="SCC 02"/>
      <sheetName val="MFC 01"/>
      <sheetName val="MFC 03"/>
      <sheetName val="MFC 05"/>
      <sheetName val="CCS 01"/>
      <sheetName val="CCS 02"/>
      <sheetName val="CCS 03"/>
      <sheetName val="CCS 04"/>
      <sheetName val="CCS 10"/>
      <sheetName val="CCS 12"/>
      <sheetName val="CCS 16"/>
      <sheetName val="CCS 21"/>
      <sheetName val="DAR 02"/>
      <sheetName val="DAR 03"/>
      <sheetName val="DAD 02"/>
      <sheetName val="EDA 01"/>
      <sheetName val="EDA 02"/>
      <sheetName val="DES 03"/>
      <sheetName val="DEB 01"/>
      <sheetName val="DEB 02"/>
      <sheetName val="DEB 03"/>
      <sheetName val="DEB 04"/>
      <sheetName val="DEB 05"/>
      <sheetName val="BLS 02"/>
      <sheetName val="BLD 02"/>
      <sheetName val="CLP 02"/>
      <sheetName val="CLP 04"/>
      <sheetName val="CLP 05"/>
      <sheetName val="CLP 11"/>
      <sheetName val="CLP 17"/>
      <sheetName val="CLP 19"/>
      <sheetName val="PVI 03"/>
      <sheetName val="PVI 04"/>
      <sheetName val="PVI 05"/>
      <sheetName val="PVI 10"/>
      <sheetName val="CPV 01"/>
      <sheetName val="Escav. mec. 1ª cat"/>
      <sheetName val="Reaterro e compac"/>
      <sheetName val="BSTC 1,00m"/>
      <sheetName val="BDTC 1,50m"/>
      <sheetName val="Boca BSTC 1,00m"/>
      <sheetName val="Boca BSTC 1,00m (15º)"/>
      <sheetName val="Boca BDTC 1,50m"/>
      <sheetName val="Tubul 60"/>
      <sheetName val="Tubul 80"/>
      <sheetName val="Tubul 100"/>
      <sheetName val="Tubul 120"/>
      <sheetName val="TCC 01"/>
      <sheetName val="Arranc e Rem_Meio-fio"/>
      <sheetName val="Remoção disp_concr"/>
      <sheetName val="BSTC 1,20m"/>
      <sheetName val="BDTC 1,00m"/>
      <sheetName val="BDTC 1,20m"/>
      <sheetName val="Boca BDTC 1,00m"/>
      <sheetName val="Boca BDTC 1,20m"/>
      <sheetName val="BTTC 1,00m"/>
      <sheetName val="BTTC 1,20m"/>
      <sheetName val="Boca BTTC 1,00m"/>
      <sheetName val="Boca BTTC 1,20m"/>
      <sheetName val="CORPO BDCC 1,50 x 1,50"/>
      <sheetName val="CORPO BTCC 1,50 x 2,00"/>
      <sheetName val="CORPO BTCC 2,00 x 2,00"/>
      <sheetName val="CORPO BTCC 3,00 x 3,00_(5m) "/>
      <sheetName val="CORPO BSCC 2,00 x 2,00"/>
      <sheetName val="BOCA BDCC 1,50 x 1,50"/>
      <sheetName val="BOCA BTCC 1,50 x 2,00"/>
      <sheetName val="BSTC 0,60m"/>
      <sheetName val="Boca BSTC 0,60m"/>
      <sheetName val="Boca BSTC 0,80m"/>
      <sheetName val="Boca BSTC 1,50m"/>
      <sheetName val="Boca BSTC 1,20m"/>
      <sheetName val="CORPO BSCC 2,50 x 2,50"/>
      <sheetName val="BOCA BSCC 2,50 x 2,50"/>
      <sheetName val="TUNNEL LINER 1,80"/>
      <sheetName val="TUNNEL LINER 2,40"/>
      <sheetName val="CORPO BTCC 3,00 x 3,00_(10m)"/>
      <sheetName val="BOCA BTCC 3,00 x 3,00_Normal"/>
      <sheetName val="Rem. bueiro exist."/>
      <sheetName val="SCC 04"/>
      <sheetName val="SCC 05"/>
      <sheetName val="SCC 06"/>
      <sheetName val="STC 02"/>
      <sheetName val="STC 06"/>
      <sheetName val="VPC 02"/>
      <sheetName val="VPC 04"/>
      <sheetName val="BLS 01"/>
      <sheetName val="Pass sobre canal"/>
      <sheetName val="Lombada"/>
      <sheetName val="DES 01"/>
      <sheetName val="PVI 02"/>
      <sheetName val="Tubul 40"/>
      <sheetName val="Cerca"/>
      <sheetName val="CTC 01"/>
      <sheetName val="Defensa_Simples"/>
      <sheetName val="Defensa_Dupla"/>
      <sheetName val="Ancor semi mal"/>
      <sheetName val="Ancor dupla"/>
      <sheetName val="Sonorizador"/>
      <sheetName val="Calçadas"/>
      <sheetName val="Ench Cant Cent"/>
      <sheetName val="Poste"/>
      <sheetName val="MURRO ARIMO"/>
      <sheetName val="CORPO ARMCO"/>
      <sheetName val="BOCA ARMCO"/>
      <sheetName val="Barreira Dupla"/>
      <sheetName val="Pintura faixa 2 anos"/>
      <sheetName val="Pintura setas zebrados"/>
      <sheetName val="Tacha reflet."/>
      <sheetName val="Tachão Refletivo"/>
      <sheetName val="Placa sinaliz."/>
      <sheetName val="Hidrossemeadura"/>
      <sheetName val="Semead man"/>
      <sheetName val="Enleivamento"/>
      <sheetName val="Plantio de arv"/>
      <sheetName val="VPC 01"/>
      <sheetName val="Reconf_Mecan"/>
      <sheetName val="CAP-50_70"/>
      <sheetName val="CM-30"/>
      <sheetName val="RR-2C"/>
      <sheetName val="Transp_Frio CM-30"/>
      <sheetName val="Transp_Frio RR-2C"/>
      <sheetName val="Transp_Quente"/>
      <sheetName val="Transp. local N_Pav"/>
      <sheetName val="Transp. local pav"/>
      <sheetName val="Transp. Com_Carr_N_Pav"/>
      <sheetName val="Transp. Com_Carr_Pav"/>
      <sheetName val="Transp. Com N.Pav."/>
      <sheetName val="Transp. Com. Pav"/>
      <sheetName val="Usinagem CBUQ"/>
      <sheetName val="Usinagem BINDER"/>
      <sheetName val="Alv tijolos"/>
      <sheetName val="Alv Pedra Argam"/>
      <sheetName val="Limp cam veg em jazida"/>
      <sheetName val="Expurgo de jazida"/>
      <sheetName val="Esc. de jazida"/>
      <sheetName val="Dente BSTC 60"/>
      <sheetName val="Dente BSTC 100"/>
      <sheetName val="Dente BSTC 120"/>
      <sheetName val="Dente BDTC 100"/>
      <sheetName val="Dente BDTC 120"/>
      <sheetName val="Dente BTTC 120"/>
      <sheetName val="Dente BDTC 150"/>
      <sheetName val="Aço CA25"/>
      <sheetName val="Aço CA50"/>
      <sheetName val="Aço CA60"/>
      <sheetName val="Fôrma comum mad"/>
      <sheetName val="Fôrma comp res"/>
      <sheetName val="Brita Produzida"/>
      <sheetName val="Rocha para britagem"/>
      <sheetName val="Peças Desgaste Britador"/>
      <sheetName val="Solo Local Arg"/>
      <sheetName val="Lastro Brita"/>
      <sheetName val="Concreto magro"/>
      <sheetName val="Concreto 10MPa"/>
      <sheetName val="Concreto 11MPa"/>
      <sheetName val="Concreto 12MPa"/>
      <sheetName val="Concreto 15MPa"/>
      <sheetName val="Concreto 18MPa"/>
      <sheetName val="Concreto 25MPa"/>
      <sheetName val="Concreto Cimento Portl"/>
      <sheetName val="Concreto 30MPa"/>
      <sheetName val="Escor bueiros cel"/>
      <sheetName val="Concreto Ciclópico 12MPa"/>
      <sheetName val="Concreto Ciclópico 15MPa"/>
      <sheetName val="Argamassa 13"/>
      <sheetName val="Argamassa 14"/>
      <sheetName val="Grama p replantio"/>
      <sheetName val="Guia mad. 7cm"/>
      <sheetName val="Guia mad. 10cm"/>
      <sheetName val="Escav Manual 1a cat"/>
      <sheetName val="Escav Man de Vala"/>
      <sheetName val="Escav Mec"/>
      <sheetName val="Solo local"/>
      <sheetName val="Compac Man"/>
      <sheetName val="Transp_RR-2C"/>
      <sheetName val="macro"/>
      <sheetName val="OAC_NPAV"/>
      <sheetName val="OAC_PAV"/>
      <sheetName val="RELATÓ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  <sheetName val="SAA-Santana-OrçamentoREV01_DM"/>
      <sheetName val="Planilha SERVIÇOS"/>
      <sheetName val="Planilha MATERIAIS"/>
      <sheetName val="BDI's"/>
      <sheetName val="Leis Sociais"/>
      <sheetName val="SERVIÇOS SINAPI"/>
      <sheetName val="INSUMOS SINAPI"/>
      <sheetName val="SERVIÇOS ORSE"/>
      <sheetName val="INSUMOS ORSE"/>
      <sheetName val="INSUMOS SEINFRA"/>
      <sheetName val="SERVIÇOS SEINFRA"/>
      <sheetName val="Plan1"/>
      <sheetName val="AGU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5">
          <cell r="D5">
            <v>0.25</v>
          </cell>
        </row>
      </sheetData>
      <sheetData sheetId="12" refreshError="1"/>
      <sheetData sheetId="13">
        <row r="5">
          <cell r="D5">
            <v>0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rmo da Proposta"/>
      <sheetName val="Planilha Orçamento"/>
      <sheetName val="Distâncias"/>
      <sheetName val="Composicão de custos"/>
      <sheetName val="CUSTOS UNITÁRIOS"/>
      <sheetName val="Composição auxiliar"/>
      <sheetName val="Instalação do Canteiro"/>
      <sheetName val="Administração Local"/>
      <sheetName val="Cronograma Fisico Financeiro"/>
      <sheetName val="Composição Encargos Sociais"/>
      <sheetName val="Detalhamento do BDI"/>
      <sheetName val="Dados da Licitante"/>
      <sheetName val="Relação das Despesas Indiretas"/>
      <sheetName val="MONTAGEM DA PROPOS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4">
          <cell r="C4" t="str">
            <v>Código</v>
          </cell>
          <cell r="D4" t="str">
            <v>MATERIAL</v>
          </cell>
          <cell r="E4" t="str">
            <v>UND</v>
          </cell>
          <cell r="F4" t="str">
            <v>VALOR</v>
          </cell>
        </row>
        <row r="6">
          <cell r="C6" t="str">
            <v>AM01</v>
          </cell>
          <cell r="D6" t="str">
            <v>Aço D=4,2 mm CA 25</v>
          </cell>
          <cell r="E6" t="str">
            <v>kg</v>
          </cell>
          <cell r="F6">
            <v>2.77</v>
          </cell>
          <cell r="G6">
            <v>2.77</v>
          </cell>
        </row>
        <row r="7">
          <cell r="C7" t="str">
            <v>AM02</v>
          </cell>
          <cell r="D7" t="str">
            <v>Aço D=6,3 mm CA 25</v>
          </cell>
          <cell r="E7" t="str">
            <v>kg</v>
          </cell>
          <cell r="F7">
            <v>2.93</v>
          </cell>
          <cell r="G7">
            <v>2.93</v>
          </cell>
        </row>
        <row r="8">
          <cell r="C8" t="str">
            <v>AM03</v>
          </cell>
          <cell r="D8" t="str">
            <v>Aço D=10 mm CA 25</v>
          </cell>
          <cell r="E8" t="str">
            <v>kg</v>
          </cell>
          <cell r="F8">
            <v>2.73</v>
          </cell>
          <cell r="G8">
            <v>2.73</v>
          </cell>
        </row>
        <row r="9">
          <cell r="C9" t="str">
            <v>AM04</v>
          </cell>
          <cell r="D9" t="str">
            <v>Aço D=6,3 mm CA 50</v>
          </cell>
          <cell r="E9" t="str">
            <v>kg</v>
          </cell>
          <cell r="F9">
            <v>2.93</v>
          </cell>
          <cell r="G9">
            <v>2.93</v>
          </cell>
        </row>
        <row r="10">
          <cell r="C10" t="str">
            <v>AM05</v>
          </cell>
          <cell r="D10" t="str">
            <v>Aço D=10 mm CA 50</v>
          </cell>
          <cell r="E10" t="str">
            <v>kg</v>
          </cell>
          <cell r="F10">
            <v>2.73</v>
          </cell>
          <cell r="G10">
            <v>2.73</v>
          </cell>
        </row>
        <row r="11">
          <cell r="C11" t="str">
            <v>AM06</v>
          </cell>
          <cell r="D11" t="str">
            <v>Aço D=4,2 mm CA 60</v>
          </cell>
          <cell r="E11" t="str">
            <v>kg</v>
          </cell>
          <cell r="F11">
            <v>2.77</v>
          </cell>
          <cell r="G11">
            <v>2.77</v>
          </cell>
        </row>
        <row r="12">
          <cell r="C12" t="str">
            <v>AM07</v>
          </cell>
          <cell r="D12" t="str">
            <v>Aço D=5,0 mm CA 60</v>
          </cell>
          <cell r="E12" t="str">
            <v>kg</v>
          </cell>
          <cell r="F12">
            <v>2.77</v>
          </cell>
          <cell r="G12">
            <v>2.77</v>
          </cell>
        </row>
        <row r="13">
          <cell r="C13" t="str">
            <v>AM08</v>
          </cell>
          <cell r="D13" t="str">
            <v>Aço D=6,0 mm CA 60</v>
          </cell>
          <cell r="E13" t="str">
            <v>kg</v>
          </cell>
          <cell r="F13">
            <v>3.4</v>
          </cell>
          <cell r="G13">
            <v>3.4</v>
          </cell>
        </row>
        <row r="14">
          <cell r="C14" t="str">
            <v>AM09</v>
          </cell>
          <cell r="D14" t="str">
            <v>Mandíbula móvel p/ britador 6240C</v>
          </cell>
          <cell r="E14" t="str">
            <v>u/h</v>
          </cell>
          <cell r="F14">
            <v>15.42</v>
          </cell>
          <cell r="G14">
            <v>15.42</v>
          </cell>
        </row>
        <row r="15">
          <cell r="C15" t="str">
            <v>AM10</v>
          </cell>
          <cell r="D15" t="str">
            <v>Mandíbula fixa p/ britador 6240C</v>
          </cell>
          <cell r="E15" t="str">
            <v>u/h</v>
          </cell>
          <cell r="F15">
            <v>28.2</v>
          </cell>
          <cell r="G15">
            <v>28.2</v>
          </cell>
        </row>
        <row r="16">
          <cell r="C16" t="str">
            <v>AM11</v>
          </cell>
          <cell r="D16" t="str">
            <v>Revestimento móvel p/ britador 60TS</v>
          </cell>
          <cell r="E16" t="str">
            <v>u/h</v>
          </cell>
          <cell r="F16">
            <v>7.61</v>
          </cell>
          <cell r="G16">
            <v>7.61</v>
          </cell>
        </row>
        <row r="17">
          <cell r="C17" t="str">
            <v>AM12</v>
          </cell>
          <cell r="D17" t="str">
            <v>Revestimento fixo p/ britador 60TS</v>
          </cell>
          <cell r="E17" t="str">
            <v>u/h</v>
          </cell>
          <cell r="F17">
            <v>9.7200000000000006</v>
          </cell>
          <cell r="G17">
            <v>9.7200000000000006</v>
          </cell>
        </row>
        <row r="18">
          <cell r="C18" t="str">
            <v>AM19</v>
          </cell>
          <cell r="D18" t="str">
            <v>Mandíbula fixa p/ britador 4230</v>
          </cell>
          <cell r="E18" t="str">
            <v>u/h</v>
          </cell>
          <cell r="F18">
            <v>23.51</v>
          </cell>
          <cell r="G18">
            <v>23.51</v>
          </cell>
        </row>
        <row r="19">
          <cell r="C19" t="str">
            <v>AM20</v>
          </cell>
          <cell r="D19" t="str">
            <v>Mandíbula móvel p/ britador 4230</v>
          </cell>
          <cell r="E19" t="str">
            <v>u/h</v>
          </cell>
          <cell r="F19">
            <v>13.51</v>
          </cell>
          <cell r="G19">
            <v>13.51</v>
          </cell>
        </row>
        <row r="20">
          <cell r="C20" t="str">
            <v>AM25</v>
          </cell>
          <cell r="D20" t="str">
            <v>Mandíbula móvel para britador 80x50</v>
          </cell>
          <cell r="E20" t="str">
            <v>u/h</v>
          </cell>
          <cell r="F20">
            <v>27.04</v>
          </cell>
          <cell r="G20">
            <v>27.04</v>
          </cell>
        </row>
        <row r="21">
          <cell r="C21" t="str">
            <v>AM26</v>
          </cell>
          <cell r="D21" t="str">
            <v>Mandíbula fixa para britador 80x50</v>
          </cell>
          <cell r="E21" t="str">
            <v>u/h</v>
          </cell>
          <cell r="F21">
            <v>15.56</v>
          </cell>
          <cell r="G21">
            <v>15.56</v>
          </cell>
        </row>
        <row r="22">
          <cell r="C22" t="str">
            <v>AM27</v>
          </cell>
          <cell r="D22" t="str">
            <v>Revestimento móvel p/ britador 90TS</v>
          </cell>
          <cell r="E22" t="str">
            <v>u/h</v>
          </cell>
          <cell r="F22">
            <v>12.93</v>
          </cell>
          <cell r="G22">
            <v>12.93</v>
          </cell>
        </row>
        <row r="23">
          <cell r="C23" t="str">
            <v>AM28</v>
          </cell>
          <cell r="D23" t="str">
            <v>Revestimento fixo p/ britador 90TS</v>
          </cell>
          <cell r="E23" t="str">
            <v>u/h</v>
          </cell>
          <cell r="F23">
            <v>24.38</v>
          </cell>
          <cell r="G23">
            <v>24.38</v>
          </cell>
        </row>
        <row r="24">
          <cell r="C24" t="str">
            <v>AM29</v>
          </cell>
          <cell r="D24" t="str">
            <v>Revestimento móvel p/ britador 90TF</v>
          </cell>
          <cell r="E24" t="str">
            <v>u/h</v>
          </cell>
          <cell r="F24">
            <v>44.68</v>
          </cell>
          <cell r="G24">
            <v>44.68</v>
          </cell>
        </row>
        <row r="25">
          <cell r="C25" t="str">
            <v>AM30</v>
          </cell>
          <cell r="D25" t="str">
            <v>Revestimento fixo p/ britador 90TF</v>
          </cell>
          <cell r="E25" t="str">
            <v>u/h</v>
          </cell>
          <cell r="F25">
            <v>24.38</v>
          </cell>
          <cell r="G25">
            <v>24.38</v>
          </cell>
        </row>
        <row r="26">
          <cell r="C26" t="str">
            <v>AM35</v>
          </cell>
          <cell r="D26" t="str">
            <v>Brita 1 (Comercial) com DMT até 50 km 19mm</v>
          </cell>
          <cell r="E26" t="str">
            <v>m3</v>
          </cell>
          <cell r="F26">
            <v>72.8</v>
          </cell>
          <cell r="G26">
            <v>72.8</v>
          </cell>
        </row>
        <row r="27">
          <cell r="C27" t="str">
            <v>AM36</v>
          </cell>
          <cell r="D27" t="str">
            <v>Brita 2 (Comercial) com DMT até 50 km 25mm</v>
          </cell>
          <cell r="E27" t="str">
            <v>m3</v>
          </cell>
          <cell r="F27">
            <v>72.8</v>
          </cell>
          <cell r="G27">
            <v>72.8</v>
          </cell>
        </row>
        <row r="28">
          <cell r="C28" t="str">
            <v>AM37</v>
          </cell>
          <cell r="D28" t="str">
            <v>Brita 3 (Comercial) com DMT até 50 km 38mm</v>
          </cell>
          <cell r="E28" t="str">
            <v>m3</v>
          </cell>
          <cell r="F28">
            <v>72.8</v>
          </cell>
          <cell r="G28">
            <v>72.8</v>
          </cell>
        </row>
        <row r="29">
          <cell r="C29" t="str">
            <v>F801</v>
          </cell>
          <cell r="D29" t="str">
            <v>Bomba hidráulica alta pressão MAC</v>
          </cell>
          <cell r="E29" t="str">
            <v>h</v>
          </cell>
          <cell r="F29">
            <v>33.25</v>
          </cell>
          <cell r="G29">
            <v>33.25</v>
          </cell>
        </row>
        <row r="30">
          <cell r="C30" t="str">
            <v>F802</v>
          </cell>
          <cell r="D30" t="str">
            <v>Bomba eletr p/ injeção de nata MAC</v>
          </cell>
          <cell r="E30" t="str">
            <v>h</v>
          </cell>
          <cell r="F30">
            <v>24.63</v>
          </cell>
          <cell r="G30">
            <v>24.63</v>
          </cell>
        </row>
        <row r="31">
          <cell r="C31" t="str">
            <v>F803</v>
          </cell>
          <cell r="D31" t="str">
            <v>Macaco p/ protensão MAC 7</v>
          </cell>
          <cell r="E31" t="str">
            <v>h</v>
          </cell>
          <cell r="F31">
            <v>34.130000000000003</v>
          </cell>
          <cell r="G31">
            <v>34.130000000000003</v>
          </cell>
        </row>
        <row r="32">
          <cell r="C32" t="str">
            <v>F804</v>
          </cell>
          <cell r="D32" t="str">
            <v>Macaco p/ protensão MAC 12</v>
          </cell>
          <cell r="E32" t="str">
            <v>h</v>
          </cell>
          <cell r="F32">
            <v>36</v>
          </cell>
          <cell r="G32">
            <v>36</v>
          </cell>
        </row>
        <row r="33">
          <cell r="C33" t="str">
            <v>F805</v>
          </cell>
          <cell r="D33" t="str">
            <v>Macaco p/ protensão MAC 4</v>
          </cell>
          <cell r="E33" t="str">
            <v>h</v>
          </cell>
          <cell r="F33">
            <v>31.63</v>
          </cell>
          <cell r="G33">
            <v>31.63</v>
          </cell>
        </row>
        <row r="34">
          <cell r="C34" t="str">
            <v>F807</v>
          </cell>
          <cell r="D34" t="str">
            <v>Bomba hidr. alta pressão STUP</v>
          </cell>
          <cell r="E34" t="str">
            <v>h</v>
          </cell>
          <cell r="F34">
            <v>58.13</v>
          </cell>
          <cell r="G34">
            <v>58.13</v>
          </cell>
        </row>
        <row r="35">
          <cell r="C35" t="str">
            <v>F808</v>
          </cell>
          <cell r="D35" t="str">
            <v>Bomba eletr. injeção de nata STUP</v>
          </cell>
          <cell r="E35" t="str">
            <v>h</v>
          </cell>
          <cell r="F35">
            <v>60.13</v>
          </cell>
          <cell r="G35">
            <v>60.13</v>
          </cell>
        </row>
        <row r="36">
          <cell r="C36" t="str">
            <v>F809</v>
          </cell>
          <cell r="D36" t="str">
            <v>Macaco p/ protensão STUP</v>
          </cell>
          <cell r="E36" t="str">
            <v>h</v>
          </cell>
          <cell r="F36">
            <v>57.38</v>
          </cell>
          <cell r="G36">
            <v>57.38</v>
          </cell>
        </row>
        <row r="37">
          <cell r="C37" t="str">
            <v>F810</v>
          </cell>
          <cell r="D37" t="str">
            <v>Macaco p/ protensão STUP</v>
          </cell>
          <cell r="E37" t="str">
            <v>h</v>
          </cell>
          <cell r="F37">
            <v>66.13</v>
          </cell>
          <cell r="G37">
            <v>66.13</v>
          </cell>
        </row>
        <row r="38">
          <cell r="C38" t="str">
            <v>F811</v>
          </cell>
          <cell r="D38" t="str">
            <v>Macaco p/ protensão STUP</v>
          </cell>
          <cell r="E38" t="str">
            <v>h</v>
          </cell>
          <cell r="F38">
            <v>62.75</v>
          </cell>
          <cell r="G38">
            <v>62.75</v>
          </cell>
        </row>
        <row r="39">
          <cell r="C39" t="str">
            <v>F812</v>
          </cell>
          <cell r="D39" t="str">
            <v>Macaco p/ protensão STUP</v>
          </cell>
          <cell r="E39" t="str">
            <v>h</v>
          </cell>
          <cell r="F39">
            <v>55.38</v>
          </cell>
          <cell r="G39">
            <v>55.38</v>
          </cell>
        </row>
        <row r="40">
          <cell r="C40" t="str">
            <v>F813</v>
          </cell>
          <cell r="D40" t="str">
            <v>Macaco p/ prot. de tirante D=32mm</v>
          </cell>
          <cell r="E40" t="str">
            <v>h</v>
          </cell>
          <cell r="F40">
            <v>27.5</v>
          </cell>
          <cell r="G40">
            <v>27.5</v>
          </cell>
        </row>
        <row r="41">
          <cell r="C41" t="str">
            <v>F814</v>
          </cell>
          <cell r="D41" t="str">
            <v>Injeção de nata de cimento</v>
          </cell>
          <cell r="E41" t="str">
            <v>m</v>
          </cell>
          <cell r="F41">
            <v>12.1</v>
          </cell>
          <cell r="G41">
            <v>12.1</v>
          </cell>
        </row>
        <row r="42">
          <cell r="C42" t="str">
            <v>F943</v>
          </cell>
          <cell r="D42" t="str">
            <v>Terra Armada - moldes metálicos</v>
          </cell>
          <cell r="E42" t="str">
            <v>m3</v>
          </cell>
          <cell r="F42">
            <v>9.8000000000000007</v>
          </cell>
          <cell r="G42">
            <v>9.8000000000000007</v>
          </cell>
        </row>
        <row r="43">
          <cell r="C43" t="str">
            <v>M001</v>
          </cell>
          <cell r="D43" t="str">
            <v>Gasolina</v>
          </cell>
          <cell r="E43" t="str">
            <v>l</v>
          </cell>
          <cell r="F43">
            <v>2.37</v>
          </cell>
          <cell r="G43">
            <v>2.37</v>
          </cell>
        </row>
        <row r="44">
          <cell r="C44" t="str">
            <v>M002</v>
          </cell>
          <cell r="D44" t="str">
            <v>Óleo diesel</v>
          </cell>
          <cell r="E44" t="str">
            <v>l</v>
          </cell>
          <cell r="F44">
            <v>1.93</v>
          </cell>
          <cell r="G44">
            <v>1.93</v>
          </cell>
        </row>
        <row r="45">
          <cell r="C45" t="str">
            <v>M003</v>
          </cell>
          <cell r="D45" t="str">
            <v>Óleo combustível 1A</v>
          </cell>
          <cell r="E45" t="str">
            <v>l</v>
          </cell>
          <cell r="F45">
            <v>1.64</v>
          </cell>
          <cell r="G45">
            <v>1.64</v>
          </cell>
        </row>
        <row r="46">
          <cell r="C46" t="str">
            <v>M004</v>
          </cell>
          <cell r="D46" t="str">
            <v>Álcool</v>
          </cell>
          <cell r="E46" t="str">
            <v>l</v>
          </cell>
          <cell r="F46">
            <v>1.88</v>
          </cell>
          <cell r="G46">
            <v>1.88</v>
          </cell>
        </row>
        <row r="47">
          <cell r="C47" t="str">
            <v>M005</v>
          </cell>
          <cell r="D47" t="str">
            <v>Energia elétrica</v>
          </cell>
          <cell r="E47" t="str">
            <v>kwh</v>
          </cell>
          <cell r="F47">
            <v>0</v>
          </cell>
          <cell r="G47">
            <v>0</v>
          </cell>
        </row>
        <row r="48">
          <cell r="C48" t="str">
            <v>M006S</v>
          </cell>
          <cell r="D48" t="str">
            <v>Lubrificante</v>
          </cell>
          <cell r="E48" t="str">
            <v>mês</v>
          </cell>
          <cell r="F48">
            <v>6.5</v>
          </cell>
          <cell r="G48">
            <v>6.5</v>
          </cell>
        </row>
        <row r="49">
          <cell r="C49" t="str">
            <v>M007S</v>
          </cell>
          <cell r="D49" t="str">
            <v>Manutenção</v>
          </cell>
          <cell r="E49" t="str">
            <v>mês</v>
          </cell>
          <cell r="F49">
            <v>50</v>
          </cell>
          <cell r="G49">
            <v>50</v>
          </cell>
        </row>
        <row r="50">
          <cell r="C50">
            <v>10012</v>
          </cell>
          <cell r="D50" t="str">
            <v>Revestimento vegetal com mudas</v>
          </cell>
          <cell r="E50" t="str">
            <v>m²</v>
          </cell>
          <cell r="F50">
            <v>3.46</v>
          </cell>
          <cell r="G50">
            <v>3.46</v>
          </cell>
        </row>
        <row r="51">
          <cell r="C51">
            <v>10377</v>
          </cell>
          <cell r="D51" t="str">
            <v>Cone plástico para sinalização provisória de obra</v>
          </cell>
          <cell r="E51" t="str">
            <v>Und</v>
          </cell>
          <cell r="F51">
            <v>25.9</v>
          </cell>
          <cell r="G51">
            <v>25.9</v>
          </cell>
        </row>
        <row r="52">
          <cell r="C52">
            <v>10378</v>
          </cell>
          <cell r="D52" t="str">
            <v>Capim sandalo</v>
          </cell>
          <cell r="E52" t="str">
            <v>Und</v>
          </cell>
          <cell r="F52">
            <v>0.1</v>
          </cell>
          <cell r="G52">
            <v>0.1</v>
          </cell>
        </row>
        <row r="53">
          <cell r="C53">
            <v>10050</v>
          </cell>
          <cell r="D53" t="str">
            <v>Capim sandalo</v>
          </cell>
          <cell r="E53" t="str">
            <v>M²</v>
          </cell>
          <cell r="F53">
            <v>0.8</v>
          </cell>
          <cell r="G53">
            <v>0.8</v>
          </cell>
        </row>
        <row r="54">
          <cell r="C54">
            <v>11013</v>
          </cell>
          <cell r="D54" t="str">
            <v>Energia elétrica</v>
          </cell>
          <cell r="E54" t="str">
            <v>KWH</v>
          </cell>
          <cell r="F54">
            <v>0.33</v>
          </cell>
          <cell r="G54">
            <v>0.33</v>
          </cell>
        </row>
        <row r="55">
          <cell r="C55">
            <v>11012</v>
          </cell>
          <cell r="D55" t="str">
            <v>Dispositivo de luz</v>
          </cell>
          <cell r="E55" t="str">
            <v>Und</v>
          </cell>
          <cell r="F55">
            <v>44.6</v>
          </cell>
          <cell r="G55">
            <v>44.6</v>
          </cell>
        </row>
        <row r="56">
          <cell r="C56">
            <v>11011</v>
          </cell>
          <cell r="D56" t="str">
            <v>Tecido em Nylon ou similar</v>
          </cell>
          <cell r="E56" t="str">
            <v>m</v>
          </cell>
          <cell r="F56">
            <v>6.1</v>
          </cell>
          <cell r="G56">
            <v>6.1</v>
          </cell>
        </row>
        <row r="57">
          <cell r="C57" t="str">
            <v>M101</v>
          </cell>
          <cell r="D57" t="str">
            <v>Cimento asfáltico CAP 50/70</v>
          </cell>
          <cell r="E57" t="str">
            <v>t</v>
          </cell>
          <cell r="F57">
            <v>978.2</v>
          </cell>
          <cell r="G57">
            <v>978.2</v>
          </cell>
        </row>
        <row r="58">
          <cell r="C58" t="str">
            <v>M102</v>
          </cell>
          <cell r="D58" t="str">
            <v>Cimento asfáltico CAP 30/45</v>
          </cell>
          <cell r="E58" t="str">
            <v>t</v>
          </cell>
          <cell r="F58">
            <v>0</v>
          </cell>
          <cell r="G58">
            <v>0</v>
          </cell>
        </row>
        <row r="59">
          <cell r="C59" t="str">
            <v>M103</v>
          </cell>
          <cell r="D59" t="str">
            <v>Asfalto diluído CM-30</v>
          </cell>
          <cell r="E59" t="str">
            <v>t</v>
          </cell>
          <cell r="F59">
            <v>1520.7</v>
          </cell>
          <cell r="G59">
            <v>1520.7</v>
          </cell>
        </row>
        <row r="60">
          <cell r="C60" t="str">
            <v>M104</v>
          </cell>
          <cell r="D60" t="str">
            <v>Emulsão asfáltica RR-1C</v>
          </cell>
          <cell r="E60" t="str">
            <v>t</v>
          </cell>
          <cell r="F60">
            <v>765.1</v>
          </cell>
          <cell r="G60">
            <v>765.1</v>
          </cell>
        </row>
        <row r="61">
          <cell r="C61" t="str">
            <v>M105</v>
          </cell>
          <cell r="D61" t="str">
            <v>Emulsão asfáltica RR-2C</v>
          </cell>
          <cell r="E61" t="str">
            <v>t</v>
          </cell>
          <cell r="F61">
            <v>0</v>
          </cell>
          <cell r="G61">
            <v>0</v>
          </cell>
        </row>
        <row r="62">
          <cell r="C62" t="str">
            <v>M106</v>
          </cell>
          <cell r="D62" t="str">
            <v>Emulsão asfáltica RR1C c/ polímero</v>
          </cell>
          <cell r="E62" t="str">
            <v>t</v>
          </cell>
          <cell r="F62">
            <v>0</v>
          </cell>
          <cell r="G62">
            <v>0</v>
          </cell>
        </row>
        <row r="63">
          <cell r="C63" t="str">
            <v>M107</v>
          </cell>
          <cell r="D63" t="str">
            <v>Emulsão asfáltica RM-1C</v>
          </cell>
          <cell r="E63" t="str">
            <v>t</v>
          </cell>
          <cell r="F63">
            <v>0</v>
          </cell>
          <cell r="G63">
            <v>0</v>
          </cell>
        </row>
        <row r="64">
          <cell r="C64" t="str">
            <v>M108</v>
          </cell>
          <cell r="D64" t="str">
            <v>Emulsão asfáltica RM1C c/ polímero</v>
          </cell>
          <cell r="E64" t="str">
            <v>t</v>
          </cell>
          <cell r="F64">
            <v>0</v>
          </cell>
          <cell r="G64">
            <v>0</v>
          </cell>
        </row>
        <row r="65">
          <cell r="C65" t="str">
            <v>M109</v>
          </cell>
          <cell r="D65" t="str">
            <v>Emulsão asfáltica RL-1C</v>
          </cell>
          <cell r="E65" t="str">
            <v>t</v>
          </cell>
          <cell r="F65">
            <v>0</v>
          </cell>
          <cell r="G65">
            <v>0</v>
          </cell>
        </row>
        <row r="66">
          <cell r="C66" t="str">
            <v>M110</v>
          </cell>
          <cell r="D66" t="str">
            <v>Emulsão polim. p/ micro-rev. a frio</v>
          </cell>
          <cell r="E66" t="str">
            <v>t</v>
          </cell>
          <cell r="F66">
            <v>0</v>
          </cell>
          <cell r="G66">
            <v>0</v>
          </cell>
        </row>
        <row r="68">
          <cell r="C68" t="str">
            <v>M111</v>
          </cell>
          <cell r="D68" t="str">
            <v>Aditivo p/ controle de ruptura</v>
          </cell>
          <cell r="E68" t="str">
            <v>kg</v>
          </cell>
          <cell r="F68">
            <v>3.7</v>
          </cell>
          <cell r="G68">
            <v>3.7</v>
          </cell>
        </row>
        <row r="69">
          <cell r="C69" t="str">
            <v>M112</v>
          </cell>
          <cell r="D69" t="str">
            <v>Aditivo sólido (fibras)</v>
          </cell>
          <cell r="E69" t="str">
            <v>kg</v>
          </cell>
          <cell r="F69">
            <v>4</v>
          </cell>
          <cell r="G69">
            <v>4</v>
          </cell>
        </row>
        <row r="70">
          <cell r="C70" t="str">
            <v>M114</v>
          </cell>
          <cell r="D70" t="str">
            <v>Agente rejuv. p/ recicl. a quente</v>
          </cell>
          <cell r="E70" t="str">
            <v>t</v>
          </cell>
          <cell r="F70">
            <v>0</v>
          </cell>
          <cell r="G70">
            <v>0</v>
          </cell>
        </row>
        <row r="71">
          <cell r="C71" t="str">
            <v>M201</v>
          </cell>
          <cell r="D71" t="str">
            <v>Cimento portland CP II-32(a granel)</v>
          </cell>
          <cell r="E71" t="str">
            <v>kg</v>
          </cell>
          <cell r="F71">
            <v>0.37</v>
          </cell>
          <cell r="G71">
            <v>0.37</v>
          </cell>
        </row>
        <row r="72">
          <cell r="C72" t="str">
            <v>M202</v>
          </cell>
          <cell r="D72" t="str">
            <v>Cimento portland CP II-32</v>
          </cell>
          <cell r="E72" t="str">
            <v>kg</v>
          </cell>
          <cell r="F72">
            <v>0.45</v>
          </cell>
          <cell r="G72">
            <v>0.45</v>
          </cell>
        </row>
        <row r="73">
          <cell r="C73" t="str">
            <v>M307</v>
          </cell>
          <cell r="D73" t="str">
            <v>Cordoalha CP-190 RB D=12,7mm</v>
          </cell>
          <cell r="E73" t="str">
            <v>kg</v>
          </cell>
          <cell r="F73">
            <v>4.62</v>
          </cell>
          <cell r="G73">
            <v>4.62</v>
          </cell>
        </row>
        <row r="74">
          <cell r="C74" t="str">
            <v>M319</v>
          </cell>
          <cell r="D74" t="str">
            <v>Arame recozido nº. 18</v>
          </cell>
          <cell r="E74" t="str">
            <v>kg</v>
          </cell>
          <cell r="F74">
            <v>5.82</v>
          </cell>
          <cell r="G74">
            <v>5.82</v>
          </cell>
        </row>
        <row r="75">
          <cell r="C75" t="str">
            <v>M320</v>
          </cell>
          <cell r="D75" t="str">
            <v>Pregos de ferro 18x30</v>
          </cell>
          <cell r="E75" t="str">
            <v>kg</v>
          </cell>
          <cell r="F75">
            <v>4.12</v>
          </cell>
          <cell r="G75">
            <v>4.12</v>
          </cell>
        </row>
        <row r="76">
          <cell r="C76" t="str">
            <v>M321</v>
          </cell>
          <cell r="D76" t="str">
            <v>Arame farpado nº. 16 galv. simples</v>
          </cell>
          <cell r="E76" t="str">
            <v>m</v>
          </cell>
          <cell r="F76">
            <v>0.32</v>
          </cell>
          <cell r="G76">
            <v>0.32</v>
          </cell>
        </row>
        <row r="77">
          <cell r="C77" t="str">
            <v>M322</v>
          </cell>
          <cell r="D77" t="str">
            <v>Grampo para cerca galvanizado 1 x 9</v>
          </cell>
          <cell r="E77" t="str">
            <v>kg</v>
          </cell>
          <cell r="F77">
            <v>3.55</v>
          </cell>
          <cell r="G77">
            <v>3.55</v>
          </cell>
        </row>
        <row r="78">
          <cell r="C78" t="str">
            <v>M323</v>
          </cell>
          <cell r="D78" t="str">
            <v>Cantoneira de aço 4" x 4" x 3/8"</v>
          </cell>
          <cell r="E78" t="str">
            <v>kg</v>
          </cell>
          <cell r="F78">
            <v>4.5199999999999996</v>
          </cell>
          <cell r="G78">
            <v>4.5199999999999996</v>
          </cell>
        </row>
        <row r="79">
          <cell r="C79" t="str">
            <v>M324</v>
          </cell>
          <cell r="D79" t="str">
            <v>Pórtico metálico (15 a 17m de vão)</v>
          </cell>
          <cell r="E79" t="str">
            <v>un</v>
          </cell>
          <cell r="F79">
            <v>28791</v>
          </cell>
          <cell r="G79">
            <v>28791</v>
          </cell>
        </row>
        <row r="80">
          <cell r="C80" t="str">
            <v>M324S</v>
          </cell>
          <cell r="D80" t="str">
            <v>Pórtico de sinalização</v>
          </cell>
          <cell r="E80" t="str">
            <v>un</v>
          </cell>
          <cell r="F80">
            <v>7153.07</v>
          </cell>
          <cell r="G80">
            <v>7153.07</v>
          </cell>
        </row>
        <row r="81">
          <cell r="C81" t="str">
            <v>M325</v>
          </cell>
          <cell r="D81" t="str">
            <v>Trilho metálico TR-37 (usado)</v>
          </cell>
          <cell r="E81" t="str">
            <v>kg</v>
          </cell>
          <cell r="F81">
            <v>2.8</v>
          </cell>
          <cell r="G81">
            <v>2.8</v>
          </cell>
        </row>
        <row r="82">
          <cell r="C82" t="str">
            <v>M326</v>
          </cell>
          <cell r="D82" t="str">
            <v>Série de brocas S-12 D=22 mm</v>
          </cell>
          <cell r="E82" t="str">
            <v>un</v>
          </cell>
          <cell r="F82">
            <v>524.01</v>
          </cell>
          <cell r="G82">
            <v>524.01</v>
          </cell>
        </row>
        <row r="83">
          <cell r="C83" t="str">
            <v>M328</v>
          </cell>
          <cell r="D83" t="str">
            <v>Luva de emenda D=32mm</v>
          </cell>
          <cell r="E83" t="str">
            <v>un</v>
          </cell>
          <cell r="F83">
            <v>88.33</v>
          </cell>
          <cell r="G83">
            <v>88.33</v>
          </cell>
        </row>
        <row r="84">
          <cell r="C84" t="str">
            <v>M330</v>
          </cell>
          <cell r="D84" t="str">
            <v>Calha met. semicircular D=40 cm</v>
          </cell>
          <cell r="E84" t="str">
            <v>m</v>
          </cell>
          <cell r="F84">
            <v>166.84</v>
          </cell>
          <cell r="G84">
            <v>166.84</v>
          </cell>
        </row>
        <row r="85">
          <cell r="C85" t="str">
            <v>M331</v>
          </cell>
          <cell r="D85" t="str">
            <v>Paraf. fixação calha met. (1/2"x1")</v>
          </cell>
          <cell r="E85" t="str">
            <v>un</v>
          </cell>
          <cell r="F85">
            <v>2.8</v>
          </cell>
          <cell r="G85">
            <v>2.8</v>
          </cell>
        </row>
        <row r="86">
          <cell r="C86" t="str">
            <v>M332</v>
          </cell>
          <cell r="D86" t="str">
            <v>Parafuso 1/2" x 3" com porca,</v>
          </cell>
          <cell r="E86" t="str">
            <v>kg</v>
          </cell>
          <cell r="F86">
            <v>16.8</v>
          </cell>
          <cell r="G86">
            <v>16.8</v>
          </cell>
        </row>
        <row r="87">
          <cell r="C87" t="str">
            <v>M334</v>
          </cell>
          <cell r="D87" t="str">
            <v>Paraf. zinc. c/ fenda 1 1/2"x3/16"</v>
          </cell>
          <cell r="E87" t="str">
            <v>un</v>
          </cell>
          <cell r="F87">
            <v>0.15</v>
          </cell>
          <cell r="G87">
            <v>0.15</v>
          </cell>
        </row>
        <row r="88">
          <cell r="C88" t="str">
            <v>M335</v>
          </cell>
          <cell r="D88" t="str">
            <v>Paraf. zincado francês 4" x 5/16"</v>
          </cell>
          <cell r="E88" t="str">
            <v>un</v>
          </cell>
          <cell r="F88">
            <v>0.65</v>
          </cell>
          <cell r="G88">
            <v>0.65</v>
          </cell>
        </row>
        <row r="89">
          <cell r="C89" t="str">
            <v>M338</v>
          </cell>
          <cell r="D89" t="str">
            <v>Cano de ferro D=3/4"</v>
          </cell>
          <cell r="E89" t="str">
            <v>m</v>
          </cell>
          <cell r="F89">
            <v>11.86</v>
          </cell>
          <cell r="G89">
            <v>11.86</v>
          </cell>
        </row>
        <row r="90">
          <cell r="C90" t="str">
            <v>M339</v>
          </cell>
          <cell r="D90" t="str">
            <v>Cantoneira ferro (3,0"x3,0"x3/8")</v>
          </cell>
          <cell r="E90" t="str">
            <v>kg</v>
          </cell>
          <cell r="F90">
            <v>3.24</v>
          </cell>
          <cell r="G90">
            <v>3.24</v>
          </cell>
        </row>
        <row r="91">
          <cell r="C91" t="str">
            <v>M340</v>
          </cell>
          <cell r="D91" t="str">
            <v>Tampão de ferro fundido</v>
          </cell>
          <cell r="E91" t="str">
            <v>un</v>
          </cell>
          <cell r="F91">
            <v>430</v>
          </cell>
          <cell r="G91">
            <v>430</v>
          </cell>
        </row>
        <row r="92">
          <cell r="C92" t="str">
            <v>M341</v>
          </cell>
          <cell r="D92" t="str">
            <v>Defensa met. maleável simples</v>
          </cell>
          <cell r="E92" t="str">
            <v>mod</v>
          </cell>
          <cell r="F92">
            <v>892</v>
          </cell>
          <cell r="G92">
            <v>892</v>
          </cell>
        </row>
        <row r="93">
          <cell r="C93" t="str">
            <v>M342</v>
          </cell>
          <cell r="D93" t="str">
            <v>Defensa met. maleável dupla</v>
          </cell>
          <cell r="E93" t="str">
            <v>mod</v>
          </cell>
          <cell r="F93">
            <v>1116</v>
          </cell>
          <cell r="G93">
            <v>1116</v>
          </cell>
        </row>
        <row r="94">
          <cell r="C94" t="str">
            <v>M343</v>
          </cell>
          <cell r="D94" t="str">
            <v>Defensa met. semi-maleável simples</v>
          </cell>
          <cell r="E94" t="str">
            <v>mod</v>
          </cell>
          <cell r="F94">
            <v>568</v>
          </cell>
          <cell r="G94">
            <v>568</v>
          </cell>
        </row>
        <row r="95">
          <cell r="C95" t="str">
            <v>M344</v>
          </cell>
          <cell r="D95" t="str">
            <v>Defensa met. semi-maleável dupla</v>
          </cell>
          <cell r="E95" t="str">
            <v>mod</v>
          </cell>
          <cell r="F95">
            <v>1056</v>
          </cell>
          <cell r="G95">
            <v>1056</v>
          </cell>
        </row>
        <row r="96">
          <cell r="C96" t="str">
            <v>M345</v>
          </cell>
          <cell r="D96" t="str">
            <v>Chapa de aço n. 28 fina galvanizada</v>
          </cell>
          <cell r="E96" t="str">
            <v>kg</v>
          </cell>
          <cell r="F96">
            <v>4.03</v>
          </cell>
          <cell r="G96">
            <v>4.03</v>
          </cell>
        </row>
        <row r="97">
          <cell r="C97" t="str">
            <v>M346</v>
          </cell>
          <cell r="D97" t="str">
            <v>Chapa de aço n. 16 (tratada)</v>
          </cell>
          <cell r="E97" t="str">
            <v>m2</v>
          </cell>
          <cell r="F97">
            <v>220</v>
          </cell>
          <cell r="G97">
            <v>220</v>
          </cell>
        </row>
        <row r="98">
          <cell r="C98" t="str">
            <v>M347</v>
          </cell>
          <cell r="D98" t="str">
            <v>Dente p/ fresadora W-1000 L</v>
          </cell>
          <cell r="E98" t="str">
            <v>un</v>
          </cell>
          <cell r="F98">
            <v>40.53</v>
          </cell>
          <cell r="G98">
            <v>40.53</v>
          </cell>
        </row>
        <row r="99">
          <cell r="C99" t="str">
            <v>M348</v>
          </cell>
          <cell r="D99" t="str">
            <v>Porta dente p/ fresadora W-1000 L</v>
          </cell>
          <cell r="E99" t="str">
            <v>un</v>
          </cell>
          <cell r="F99">
            <v>206.45</v>
          </cell>
          <cell r="G99">
            <v>206.45</v>
          </cell>
        </row>
        <row r="100">
          <cell r="C100" t="str">
            <v>M349</v>
          </cell>
          <cell r="D100" t="str">
            <v>Dente p/ fresadora W-1900</v>
          </cell>
          <cell r="E100" t="str">
            <v>un</v>
          </cell>
          <cell r="F100">
            <v>40.53</v>
          </cell>
          <cell r="G100">
            <v>40.53</v>
          </cell>
        </row>
        <row r="101">
          <cell r="C101" t="str">
            <v>M350</v>
          </cell>
          <cell r="D101" t="str">
            <v>Porta dente p/ fresadora W-1900</v>
          </cell>
          <cell r="E101" t="str">
            <v>un</v>
          </cell>
          <cell r="F101">
            <v>206.45</v>
          </cell>
          <cell r="G101">
            <v>206.45</v>
          </cell>
        </row>
        <row r="102">
          <cell r="C102" t="str">
            <v>M351</v>
          </cell>
          <cell r="D102" t="str">
            <v>Estrut. (tunnel liner) D=1,6m galv.</v>
          </cell>
          <cell r="E102" t="str">
            <v>m</v>
          </cell>
          <cell r="F102">
            <v>2234.88</v>
          </cell>
          <cell r="G102">
            <v>2234.88</v>
          </cell>
        </row>
        <row r="103">
          <cell r="C103" t="str">
            <v>M352</v>
          </cell>
          <cell r="D103" t="str">
            <v>Estrut. (tunnel liner) D=2,0m galv.</v>
          </cell>
          <cell r="E103" t="str">
            <v>m</v>
          </cell>
          <cell r="F103">
            <v>2786.81</v>
          </cell>
          <cell r="G103">
            <v>2786.81</v>
          </cell>
        </row>
        <row r="104">
          <cell r="C104" t="str">
            <v>M353</v>
          </cell>
          <cell r="D104" t="str">
            <v>Estrut. (tunnel liner) D=1,6m epoxy</v>
          </cell>
          <cell r="E104" t="str">
            <v>m</v>
          </cell>
          <cell r="F104">
            <v>2270.77</v>
          </cell>
          <cell r="G104">
            <v>2270.77</v>
          </cell>
        </row>
        <row r="105">
          <cell r="C105" t="str">
            <v>M354</v>
          </cell>
          <cell r="D105" t="str">
            <v>Estrut, (tunnel liner) D=2,0m epoxy</v>
          </cell>
          <cell r="E105" t="str">
            <v>m</v>
          </cell>
          <cell r="F105">
            <v>2845.98</v>
          </cell>
          <cell r="G105">
            <v>2845.98</v>
          </cell>
        </row>
        <row r="106">
          <cell r="C106" t="str">
            <v>M355</v>
          </cell>
          <cell r="D106" t="str">
            <v>Chapa mult. D=1,60 m rev. galv.</v>
          </cell>
          <cell r="E106" t="str">
            <v>m</v>
          </cell>
          <cell r="F106">
            <v>1208.6199999999999</v>
          </cell>
          <cell r="G106">
            <v>1208.6199999999999</v>
          </cell>
        </row>
        <row r="107">
          <cell r="C107" t="str">
            <v>M356</v>
          </cell>
          <cell r="D107" t="str">
            <v>Chapa mult. D=2,00 m rev. galv.</v>
          </cell>
          <cell r="E107" t="str">
            <v>m</v>
          </cell>
          <cell r="F107">
            <v>1494.77</v>
          </cell>
          <cell r="G107">
            <v>1494.77</v>
          </cell>
        </row>
        <row r="108">
          <cell r="C108" t="str">
            <v>M357</v>
          </cell>
          <cell r="D108" t="str">
            <v>Chapa mult. D=1,60 m rev. epoxy</v>
          </cell>
          <cell r="E108" t="str">
            <v>m</v>
          </cell>
          <cell r="F108">
            <v>1269.73</v>
          </cell>
          <cell r="G108">
            <v>1269.73</v>
          </cell>
        </row>
        <row r="109">
          <cell r="C109" t="str">
            <v>M358</v>
          </cell>
          <cell r="D109" t="str">
            <v>Chapa mult. D=2,00 m rev. epoxy</v>
          </cell>
          <cell r="E109" t="str">
            <v>m</v>
          </cell>
          <cell r="F109">
            <v>1554.91</v>
          </cell>
          <cell r="G109">
            <v>1554.91</v>
          </cell>
        </row>
        <row r="110">
          <cell r="C110" t="str">
            <v>M359</v>
          </cell>
          <cell r="D110" t="str">
            <v>Vigas "I" 254 x 117,5mm - 1ª alma</v>
          </cell>
          <cell r="E110" t="str">
            <v>kg</v>
          </cell>
          <cell r="F110">
            <v>3.2</v>
          </cell>
          <cell r="G110">
            <v>3.2</v>
          </cell>
        </row>
        <row r="111">
          <cell r="C111" t="str">
            <v>M360</v>
          </cell>
          <cell r="D111" t="str">
            <v>Bueiro chapa múlt. D=3,05m E=2,70mm</v>
          </cell>
          <cell r="E111" t="str">
            <v>m</v>
          </cell>
          <cell r="F111">
            <v>4223.91</v>
          </cell>
          <cell r="G111">
            <v>4223.91</v>
          </cell>
        </row>
        <row r="112">
          <cell r="C112" t="str">
            <v>M361</v>
          </cell>
          <cell r="D112" t="str">
            <v>Estrut.(tunnel liner) D=1,2m galv.</v>
          </cell>
          <cell r="E112" t="str">
            <v>m</v>
          </cell>
          <cell r="F112">
            <v>1677.13</v>
          </cell>
          <cell r="G112">
            <v>1677.13</v>
          </cell>
        </row>
        <row r="113">
          <cell r="C113" t="str">
            <v>M362</v>
          </cell>
          <cell r="D113" t="str">
            <v>Estrut. (tunnel liner) D=1,2m epoxy</v>
          </cell>
          <cell r="E113" t="str">
            <v>m</v>
          </cell>
          <cell r="F113">
            <v>1700.41</v>
          </cell>
          <cell r="G113">
            <v>1700.41</v>
          </cell>
        </row>
        <row r="114">
          <cell r="C114" t="str">
            <v>M363</v>
          </cell>
          <cell r="D114" t="str">
            <v>Bloco de desgaste p/ recicladoras</v>
          </cell>
          <cell r="E114" t="str">
            <v>un</v>
          </cell>
          <cell r="F114">
            <v>671.46</v>
          </cell>
          <cell r="G114">
            <v>671.46</v>
          </cell>
        </row>
        <row r="115">
          <cell r="C115" t="str">
            <v>M364</v>
          </cell>
          <cell r="D115" t="str">
            <v>Porta dentes p/recicladoras</v>
          </cell>
          <cell r="E115" t="str">
            <v>un</v>
          </cell>
          <cell r="F115">
            <v>213.39</v>
          </cell>
          <cell r="G115">
            <v>213.39</v>
          </cell>
        </row>
        <row r="116">
          <cell r="C116" t="str">
            <v>M365</v>
          </cell>
          <cell r="D116" t="str">
            <v>Dente de corte (W6/22) p/ reciclad.</v>
          </cell>
          <cell r="E116" t="str">
            <v>un</v>
          </cell>
          <cell r="F116">
            <v>42.79</v>
          </cell>
          <cell r="G116">
            <v>42.79</v>
          </cell>
        </row>
        <row r="117">
          <cell r="C117" t="str">
            <v>M366</v>
          </cell>
          <cell r="D117" t="str">
            <v>Dente de Corte (W7/22) p/ reciclad.</v>
          </cell>
          <cell r="E117" t="str">
            <v>un</v>
          </cell>
          <cell r="F117">
            <v>63.81</v>
          </cell>
          <cell r="G117">
            <v>63.81</v>
          </cell>
        </row>
        <row r="118">
          <cell r="C118" t="str">
            <v>M367</v>
          </cell>
          <cell r="D118" t="str">
            <v>Parafuso fixação porta dente</v>
          </cell>
          <cell r="E118" t="str">
            <v>un</v>
          </cell>
          <cell r="F118">
            <v>29.59</v>
          </cell>
          <cell r="G118">
            <v>29.59</v>
          </cell>
        </row>
        <row r="119">
          <cell r="C119" t="str">
            <v>M368</v>
          </cell>
          <cell r="D119" t="str">
            <v>Plug proteção parafuso p/reciclad.</v>
          </cell>
          <cell r="E119" t="str">
            <v>un</v>
          </cell>
          <cell r="F119">
            <v>1.8</v>
          </cell>
          <cell r="G119">
            <v>1.8</v>
          </cell>
        </row>
        <row r="120">
          <cell r="C120" t="str">
            <v>M370</v>
          </cell>
          <cell r="D120" t="str">
            <v>Bainha metálica diam. int.=45mm MAC</v>
          </cell>
          <cell r="E120" t="str">
            <v>m</v>
          </cell>
          <cell r="F120">
            <v>16</v>
          </cell>
          <cell r="G120">
            <v>16</v>
          </cell>
        </row>
        <row r="121">
          <cell r="C121" t="str">
            <v>M371</v>
          </cell>
          <cell r="D121" t="str">
            <v>Bainha metálica diam. int.=60mm MAC</v>
          </cell>
          <cell r="E121" t="str">
            <v>m</v>
          </cell>
          <cell r="F121">
            <v>26</v>
          </cell>
          <cell r="G121">
            <v>26</v>
          </cell>
        </row>
        <row r="122">
          <cell r="C122" t="str">
            <v>M372</v>
          </cell>
          <cell r="D122" t="str">
            <v>Bainha metálica diam. int.=55mm MAC</v>
          </cell>
          <cell r="E122" t="str">
            <v>m</v>
          </cell>
          <cell r="F122">
            <v>21</v>
          </cell>
          <cell r="G122">
            <v>21</v>
          </cell>
        </row>
        <row r="123">
          <cell r="C123" t="str">
            <v>M373</v>
          </cell>
          <cell r="D123" t="str">
            <v>Bainha metálica diam. int.=70mm MAC</v>
          </cell>
          <cell r="E123" t="str">
            <v>m</v>
          </cell>
          <cell r="F123">
            <v>27</v>
          </cell>
          <cell r="G123">
            <v>27</v>
          </cell>
        </row>
        <row r="124">
          <cell r="C124" t="str">
            <v>M374</v>
          </cell>
          <cell r="D124" t="str">
            <v>Ancoragem p/ cabo 4V D=1/2" MAC</v>
          </cell>
          <cell r="E124" t="str">
            <v>cj</v>
          </cell>
          <cell r="F124">
            <v>304</v>
          </cell>
          <cell r="G124">
            <v>304</v>
          </cell>
        </row>
        <row r="125">
          <cell r="C125" t="str">
            <v>M375</v>
          </cell>
          <cell r="D125" t="str">
            <v>Ancoragem p/ cabo 6V D=1/2" MAC</v>
          </cell>
          <cell r="E125" t="str">
            <v>cj</v>
          </cell>
          <cell r="F125">
            <v>477</v>
          </cell>
          <cell r="G125">
            <v>477</v>
          </cell>
        </row>
        <row r="126">
          <cell r="C126" t="str">
            <v>M376</v>
          </cell>
          <cell r="D126" t="str">
            <v>Ancoragem p/ cabo 7V D=1/2" MAC</v>
          </cell>
          <cell r="E126" t="str">
            <v>cj</v>
          </cell>
          <cell r="F126">
            <v>477</v>
          </cell>
          <cell r="G126">
            <v>477</v>
          </cell>
        </row>
        <row r="127">
          <cell r="C127" t="str">
            <v>M377</v>
          </cell>
          <cell r="D127" t="str">
            <v>Ancoragem p/ cabo 12V D=1/2" MAC</v>
          </cell>
          <cell r="E127" t="str">
            <v>cj</v>
          </cell>
          <cell r="F127">
            <v>960</v>
          </cell>
          <cell r="G127">
            <v>960</v>
          </cell>
        </row>
        <row r="128">
          <cell r="C128" t="str">
            <v>M378</v>
          </cell>
          <cell r="D128" t="str">
            <v>Apoio do porta dente frezad. W-1900</v>
          </cell>
          <cell r="E128" t="str">
            <v>un</v>
          </cell>
          <cell r="F128">
            <v>784.13</v>
          </cell>
          <cell r="G128">
            <v>784.13</v>
          </cell>
        </row>
        <row r="129">
          <cell r="C129" t="str">
            <v>M380</v>
          </cell>
          <cell r="D129" t="str">
            <v>Bainha metálica D=45mm STUP</v>
          </cell>
          <cell r="E129" t="str">
            <v>m</v>
          </cell>
          <cell r="F129">
            <v>14.5</v>
          </cell>
          <cell r="G129">
            <v>14.5</v>
          </cell>
        </row>
        <row r="130">
          <cell r="C130" t="str">
            <v>M381</v>
          </cell>
          <cell r="D130" t="str">
            <v>Bainha metálica D=60mm STUP</v>
          </cell>
          <cell r="E130" t="str">
            <v>m</v>
          </cell>
          <cell r="F130">
            <v>17.239999999999998</v>
          </cell>
          <cell r="G130">
            <v>17.239999999999998</v>
          </cell>
        </row>
        <row r="131">
          <cell r="C131" t="str">
            <v>M382</v>
          </cell>
          <cell r="D131" t="str">
            <v>Bainha metálica D=55mm STUP</v>
          </cell>
          <cell r="E131" t="str">
            <v>m</v>
          </cell>
          <cell r="F131">
            <v>16.8</v>
          </cell>
          <cell r="G131">
            <v>16.8</v>
          </cell>
        </row>
        <row r="132">
          <cell r="C132" t="str">
            <v>M383</v>
          </cell>
          <cell r="D132" t="str">
            <v>Bainha metálica D=70mm STUP</v>
          </cell>
          <cell r="E132" t="str">
            <v>m</v>
          </cell>
          <cell r="F132">
            <v>19.18</v>
          </cell>
          <cell r="G132">
            <v>19.18</v>
          </cell>
        </row>
        <row r="133">
          <cell r="C133" t="str">
            <v>M384</v>
          </cell>
          <cell r="D133" t="str">
            <v>Ancoragem p/ cabo 4V D=1/2" STUP</v>
          </cell>
          <cell r="E133" t="str">
            <v>cj</v>
          </cell>
          <cell r="F133">
            <v>256</v>
          </cell>
          <cell r="G133">
            <v>256</v>
          </cell>
        </row>
        <row r="134">
          <cell r="C134" t="str">
            <v>M385</v>
          </cell>
          <cell r="D134" t="str">
            <v>Ancoragem p/ cabo 6V D=1/2" STUP</v>
          </cell>
          <cell r="E134" t="str">
            <v>cj</v>
          </cell>
          <cell r="F134">
            <v>410</v>
          </cell>
          <cell r="G134">
            <v>410</v>
          </cell>
        </row>
        <row r="135">
          <cell r="C135" t="str">
            <v>M386</v>
          </cell>
          <cell r="D135" t="str">
            <v>Ancoragem p/ cabo 7V D=1/2" STUP</v>
          </cell>
          <cell r="E135" t="str">
            <v>cj</v>
          </cell>
          <cell r="F135">
            <v>432</v>
          </cell>
          <cell r="G135">
            <v>432</v>
          </cell>
        </row>
        <row r="136">
          <cell r="C136" t="str">
            <v>M387</v>
          </cell>
          <cell r="D136" t="str">
            <v>Ancoragem p/ cabo 12V D=1/2" STUP</v>
          </cell>
          <cell r="E136" t="str">
            <v>cj</v>
          </cell>
          <cell r="F136">
            <v>800</v>
          </cell>
          <cell r="G136">
            <v>800</v>
          </cell>
        </row>
        <row r="137">
          <cell r="C137" t="str">
            <v>M390</v>
          </cell>
          <cell r="D137" t="str">
            <v>Porca de ancoragem D=32mm</v>
          </cell>
          <cell r="E137" t="str">
            <v>un</v>
          </cell>
          <cell r="F137">
            <v>61.71</v>
          </cell>
          <cell r="G137">
            <v>61.71</v>
          </cell>
        </row>
        <row r="138">
          <cell r="C138" t="str">
            <v>M391</v>
          </cell>
          <cell r="D138" t="str">
            <v>Contra porca h=35mm D=32mm</v>
          </cell>
          <cell r="E138" t="str">
            <v>un</v>
          </cell>
          <cell r="F138">
            <v>30.25</v>
          </cell>
          <cell r="G138">
            <v>30.25</v>
          </cell>
        </row>
        <row r="139">
          <cell r="C139" t="str">
            <v>M392</v>
          </cell>
          <cell r="D139" t="str">
            <v>Aço ST 85/105 D=32mm</v>
          </cell>
          <cell r="E139" t="str">
            <v>m</v>
          </cell>
          <cell r="F139">
            <v>75.900000000000006</v>
          </cell>
          <cell r="G139">
            <v>75.900000000000006</v>
          </cell>
        </row>
        <row r="140">
          <cell r="C140" t="str">
            <v>M393</v>
          </cell>
          <cell r="D140" t="str">
            <v>Placa de ancoragem - 200x200x38mm</v>
          </cell>
          <cell r="E140" t="str">
            <v>un</v>
          </cell>
          <cell r="F140">
            <v>178.5</v>
          </cell>
          <cell r="G140">
            <v>178.5</v>
          </cell>
        </row>
        <row r="141">
          <cell r="C141" t="str">
            <v>M394</v>
          </cell>
          <cell r="D141" t="str">
            <v>Bainha metálica D=40mm</v>
          </cell>
          <cell r="E141" t="str">
            <v>m</v>
          </cell>
          <cell r="F141">
            <v>12.1</v>
          </cell>
          <cell r="G141">
            <v>12.1</v>
          </cell>
        </row>
        <row r="142">
          <cell r="C142" t="str">
            <v>M395</v>
          </cell>
          <cell r="D142" t="str">
            <v>Bits p/ estabil. e recicl. RM-300</v>
          </cell>
          <cell r="E142" t="str">
            <v>un</v>
          </cell>
          <cell r="F142">
            <v>29.28</v>
          </cell>
          <cell r="G142">
            <v>29.28</v>
          </cell>
        </row>
        <row r="143">
          <cell r="C143" t="str">
            <v>M396</v>
          </cell>
          <cell r="D143" t="str">
            <v>Porta dente p/ est. e rec. RM-300</v>
          </cell>
          <cell r="E143" t="str">
            <v>un</v>
          </cell>
          <cell r="F143">
            <v>46.79</v>
          </cell>
          <cell r="G143">
            <v>46.79</v>
          </cell>
        </row>
        <row r="144">
          <cell r="C144" t="str">
            <v>M398</v>
          </cell>
          <cell r="D144" t="str">
            <v>Chapa de 8,00 mm</v>
          </cell>
          <cell r="E144" t="str">
            <v>kg</v>
          </cell>
          <cell r="F144">
            <v>3.88</v>
          </cell>
          <cell r="G144">
            <v>3.88</v>
          </cell>
        </row>
        <row r="145">
          <cell r="C145" t="str">
            <v>M401</v>
          </cell>
          <cell r="D145" t="str">
            <v>Pontaletes D=15 cm (tronco p/ esc.)</v>
          </cell>
          <cell r="E145" t="str">
            <v>m</v>
          </cell>
          <cell r="F145">
            <v>2.5</v>
          </cell>
          <cell r="G145">
            <v>2.5</v>
          </cell>
        </row>
        <row r="146">
          <cell r="C146" t="str">
            <v>M402</v>
          </cell>
          <cell r="D146" t="str">
            <v>Pontaletes D=20 cm (tronco p/ esc.)</v>
          </cell>
          <cell r="E146" t="str">
            <v>m</v>
          </cell>
          <cell r="F146">
            <v>2.5</v>
          </cell>
          <cell r="G146">
            <v>2.5</v>
          </cell>
        </row>
        <row r="147">
          <cell r="C147" t="str">
            <v>M403</v>
          </cell>
          <cell r="D147" t="str">
            <v>Mourão madeira H=2,15 m D=9 cm</v>
          </cell>
          <cell r="E147" t="str">
            <v>un</v>
          </cell>
          <cell r="F147">
            <v>10.3</v>
          </cell>
          <cell r="G147">
            <v>10.3</v>
          </cell>
        </row>
        <row r="148">
          <cell r="C148" t="str">
            <v>M404</v>
          </cell>
          <cell r="D148" t="str">
            <v>Mourão madeira H=2,50 m D=12 cm</v>
          </cell>
          <cell r="E148" t="str">
            <v>un</v>
          </cell>
          <cell r="F148">
            <v>10.3</v>
          </cell>
          <cell r="G148">
            <v>10.3</v>
          </cell>
        </row>
        <row r="149">
          <cell r="C149" t="str">
            <v>M405</v>
          </cell>
          <cell r="D149" t="str">
            <v>Ripas de 2,5 cm x 5,0 cm</v>
          </cell>
          <cell r="E149" t="str">
            <v>m</v>
          </cell>
          <cell r="F149">
            <v>1.55</v>
          </cell>
          <cell r="G149">
            <v>1.55</v>
          </cell>
        </row>
        <row r="150">
          <cell r="C150" t="str">
            <v>M406</v>
          </cell>
          <cell r="D150" t="str">
            <v>Caibros de 7,5 cm x 7,5 cm</v>
          </cell>
          <cell r="E150" t="str">
            <v>m</v>
          </cell>
          <cell r="F150">
            <v>1.98</v>
          </cell>
          <cell r="G150">
            <v>1.98</v>
          </cell>
        </row>
        <row r="151">
          <cell r="C151" t="str">
            <v>M407</v>
          </cell>
          <cell r="D151" t="str">
            <v>Tábua pinho de 1ª 2,5 cm x 15,0 cm</v>
          </cell>
          <cell r="E151" t="str">
            <v>m</v>
          </cell>
          <cell r="F151">
            <v>4.5</v>
          </cell>
          <cell r="G151">
            <v>4.5</v>
          </cell>
        </row>
        <row r="152">
          <cell r="C152" t="str">
            <v>M408</v>
          </cell>
          <cell r="D152" t="str">
            <v>Tábua de 5ª 2,5 cm x 30,0 cm</v>
          </cell>
          <cell r="E152" t="str">
            <v>m</v>
          </cell>
          <cell r="F152">
            <v>2.7</v>
          </cell>
          <cell r="G152">
            <v>2.7</v>
          </cell>
        </row>
        <row r="153">
          <cell r="C153" t="str">
            <v>M409</v>
          </cell>
          <cell r="D153" t="str">
            <v>Pranchão de 1ª de 5,0 cm x 30,0 cm</v>
          </cell>
          <cell r="E153" t="str">
            <v>m</v>
          </cell>
          <cell r="F153">
            <v>31.5</v>
          </cell>
          <cell r="G153">
            <v>31.5</v>
          </cell>
        </row>
        <row r="154">
          <cell r="C154" t="str">
            <v>M410</v>
          </cell>
          <cell r="D154" t="str">
            <v>Compensado resinado de 17 mm</v>
          </cell>
          <cell r="E154" t="str">
            <v>m2</v>
          </cell>
          <cell r="F154">
            <v>16.48</v>
          </cell>
          <cell r="G154">
            <v>16.48</v>
          </cell>
        </row>
        <row r="155">
          <cell r="C155" t="str">
            <v>M411</v>
          </cell>
          <cell r="D155" t="str">
            <v>Compensado plastificado de 17 mm</v>
          </cell>
          <cell r="E155" t="str">
            <v>m2</v>
          </cell>
          <cell r="F155">
            <v>27.44</v>
          </cell>
          <cell r="G155">
            <v>27.44</v>
          </cell>
        </row>
        <row r="156">
          <cell r="C156" t="str">
            <v>M412</v>
          </cell>
          <cell r="D156" t="str">
            <v>Gastalho 10 x 2,0 cm</v>
          </cell>
          <cell r="E156" t="str">
            <v>m</v>
          </cell>
          <cell r="F156">
            <v>1.2</v>
          </cell>
          <cell r="G156">
            <v>1.2</v>
          </cell>
        </row>
        <row r="157">
          <cell r="C157" t="str">
            <v>M413</v>
          </cell>
          <cell r="D157" t="str">
            <v>Gastalho 10 x 2,5 cm</v>
          </cell>
          <cell r="E157" t="str">
            <v>m</v>
          </cell>
          <cell r="F157">
            <v>2</v>
          </cell>
          <cell r="G157">
            <v>2</v>
          </cell>
        </row>
        <row r="158">
          <cell r="C158" t="str">
            <v>M414</v>
          </cell>
          <cell r="D158" t="str">
            <v>Pranchão 7,5 x 30,0 cm</v>
          </cell>
          <cell r="E158" t="str">
            <v>m</v>
          </cell>
          <cell r="F158">
            <v>30</v>
          </cell>
          <cell r="G158">
            <v>30</v>
          </cell>
        </row>
        <row r="159">
          <cell r="C159" t="str">
            <v>M415</v>
          </cell>
          <cell r="D159" t="str">
            <v>Tábua 2,5 x 22,5 cm</v>
          </cell>
          <cell r="E159" t="str">
            <v>m</v>
          </cell>
          <cell r="F159">
            <v>3</v>
          </cell>
          <cell r="G159">
            <v>3</v>
          </cell>
        </row>
        <row r="160">
          <cell r="C160" t="str">
            <v>M416</v>
          </cell>
          <cell r="D160" t="str">
            <v>Madeira de lei</v>
          </cell>
          <cell r="E160" t="str">
            <v>m3</v>
          </cell>
          <cell r="F160">
            <v>2160</v>
          </cell>
          <cell r="G160">
            <v>2160</v>
          </cell>
        </row>
        <row r="161">
          <cell r="C161" t="str">
            <v>M501</v>
          </cell>
          <cell r="D161" t="str">
            <v>Dinamite a 60% (gelatina especial)</v>
          </cell>
          <cell r="E161" t="str">
            <v>kg</v>
          </cell>
          <cell r="F161">
            <v>3.3</v>
          </cell>
          <cell r="G161">
            <v>3.3</v>
          </cell>
        </row>
        <row r="162">
          <cell r="C162" t="str">
            <v>M503</v>
          </cell>
          <cell r="D162" t="str">
            <v>Espoleta comum n. 8</v>
          </cell>
          <cell r="E162" t="str">
            <v>un</v>
          </cell>
          <cell r="F162">
            <v>0.8</v>
          </cell>
          <cell r="G162">
            <v>0.8</v>
          </cell>
        </row>
        <row r="163">
          <cell r="C163" t="str">
            <v>M505</v>
          </cell>
          <cell r="D163" t="str">
            <v>Cordel detonante NP 10</v>
          </cell>
          <cell r="E163" t="str">
            <v>m</v>
          </cell>
          <cell r="F163">
            <v>0.72</v>
          </cell>
          <cell r="G163">
            <v>0.72</v>
          </cell>
        </row>
        <row r="164">
          <cell r="C164" t="str">
            <v>M507</v>
          </cell>
          <cell r="D164" t="str">
            <v>Retardador de cordel</v>
          </cell>
          <cell r="E164" t="str">
            <v>un</v>
          </cell>
          <cell r="F164">
            <v>10</v>
          </cell>
          <cell r="G164">
            <v>10</v>
          </cell>
        </row>
        <row r="165">
          <cell r="C165" t="str">
            <v>M508</v>
          </cell>
          <cell r="D165" t="str">
            <v>Estopim</v>
          </cell>
          <cell r="E165" t="str">
            <v>m</v>
          </cell>
          <cell r="F165">
            <v>0.8</v>
          </cell>
          <cell r="G165">
            <v>0.8</v>
          </cell>
        </row>
        <row r="166">
          <cell r="C166" t="str">
            <v>M600</v>
          </cell>
          <cell r="D166" t="str">
            <v>Tinta refletiva acrílica p/ 1 ano</v>
          </cell>
          <cell r="E166" t="str">
            <v>l</v>
          </cell>
          <cell r="F166">
            <v>14.07</v>
          </cell>
          <cell r="G166">
            <v>14.07</v>
          </cell>
        </row>
        <row r="167">
          <cell r="C167" t="str">
            <v>M601</v>
          </cell>
          <cell r="D167" t="str">
            <v>Tinta refletiva acrílica p/ 2 anos</v>
          </cell>
          <cell r="E167" t="str">
            <v>l</v>
          </cell>
          <cell r="F167">
            <v>12.59</v>
          </cell>
          <cell r="G167">
            <v>12.59</v>
          </cell>
        </row>
        <row r="168">
          <cell r="C168" t="str">
            <v>M602</v>
          </cell>
          <cell r="D168" t="str">
            <v>Adubo NPK (4.14.8)</v>
          </cell>
          <cell r="E168" t="str">
            <v>kg</v>
          </cell>
          <cell r="F168">
            <v>0.6</v>
          </cell>
          <cell r="G168">
            <v>0.6</v>
          </cell>
        </row>
        <row r="169">
          <cell r="C169" t="str">
            <v>M603</v>
          </cell>
          <cell r="D169" t="str">
            <v>Inseticida</v>
          </cell>
          <cell r="E169" t="str">
            <v>l</v>
          </cell>
          <cell r="F169">
            <v>6</v>
          </cell>
          <cell r="G169">
            <v>6</v>
          </cell>
        </row>
        <row r="170">
          <cell r="C170" t="str">
            <v>M604</v>
          </cell>
          <cell r="D170" t="str">
            <v>Aditivo plastiment BV-40</v>
          </cell>
          <cell r="E170" t="str">
            <v>kg</v>
          </cell>
          <cell r="F170">
            <v>1.96</v>
          </cell>
          <cell r="G170">
            <v>1.96</v>
          </cell>
        </row>
        <row r="171">
          <cell r="C171" t="str">
            <v>M605</v>
          </cell>
          <cell r="D171" t="str">
            <v>Cola para tubo PVC</v>
          </cell>
          <cell r="E171" t="str">
            <v>gr</v>
          </cell>
          <cell r="F171">
            <v>0.03</v>
          </cell>
          <cell r="G171">
            <v>0.03</v>
          </cell>
        </row>
        <row r="172">
          <cell r="C172" t="str">
            <v>M606</v>
          </cell>
          <cell r="D172" t="str">
            <v>Tinta anti-corrosiva</v>
          </cell>
          <cell r="E172" t="str">
            <v>l</v>
          </cell>
          <cell r="F172">
            <v>11.13</v>
          </cell>
          <cell r="G172">
            <v>11.13</v>
          </cell>
        </row>
        <row r="173">
          <cell r="C173" t="str">
            <v>M607</v>
          </cell>
          <cell r="D173" t="str">
            <v>Óleo de linhaça</v>
          </cell>
          <cell r="E173" t="str">
            <v>l</v>
          </cell>
          <cell r="F173">
            <v>5.48</v>
          </cell>
          <cell r="G173">
            <v>5.48</v>
          </cell>
        </row>
        <row r="174">
          <cell r="C174" t="str">
            <v>M608</v>
          </cell>
          <cell r="D174" t="str">
            <v>Detergente</v>
          </cell>
          <cell r="E174" t="str">
            <v>l</v>
          </cell>
          <cell r="F174">
            <v>1.78</v>
          </cell>
          <cell r="G174">
            <v>1.78</v>
          </cell>
        </row>
        <row r="175">
          <cell r="C175" t="str">
            <v>M609</v>
          </cell>
          <cell r="D175" t="str">
            <v>Tinta esmalte sintético semi-fosco</v>
          </cell>
          <cell r="E175" t="str">
            <v>l</v>
          </cell>
          <cell r="F175">
            <v>11.13</v>
          </cell>
          <cell r="G175">
            <v>11.13</v>
          </cell>
        </row>
        <row r="176">
          <cell r="C176" t="str">
            <v>M610</v>
          </cell>
          <cell r="D176" t="str">
            <v>Pintura epóxica - barra D= 32mm</v>
          </cell>
          <cell r="E176" t="str">
            <v>m</v>
          </cell>
          <cell r="F176">
            <v>8.25</v>
          </cell>
          <cell r="G176">
            <v>8.25</v>
          </cell>
        </row>
        <row r="177">
          <cell r="C177" t="str">
            <v>M611</v>
          </cell>
          <cell r="D177" t="str">
            <v>Redutor tipo 2002 prim. qualidade</v>
          </cell>
          <cell r="E177" t="str">
            <v>l</v>
          </cell>
          <cell r="F177">
            <v>10.45</v>
          </cell>
          <cell r="G177">
            <v>10.45</v>
          </cell>
        </row>
        <row r="178">
          <cell r="C178" t="str">
            <v>M612</v>
          </cell>
          <cell r="D178" t="str">
            <v>Lixa para ferro n. 100</v>
          </cell>
          <cell r="E178" t="str">
            <v>un</v>
          </cell>
          <cell r="F178">
            <v>2.13</v>
          </cell>
          <cell r="G178">
            <v>2.13</v>
          </cell>
        </row>
        <row r="179">
          <cell r="C179" t="str">
            <v>M613</v>
          </cell>
          <cell r="D179" t="str">
            <v>Tinta a base de resina alquídica</v>
          </cell>
          <cell r="E179" t="str">
            <v>l</v>
          </cell>
          <cell r="F179">
            <v>11.13</v>
          </cell>
          <cell r="G179">
            <v>11.13</v>
          </cell>
        </row>
        <row r="180">
          <cell r="C180" t="str">
            <v>M614</v>
          </cell>
          <cell r="D180" t="str">
            <v>Tinta base res. acrilica emul. agua</v>
          </cell>
          <cell r="E180" t="str">
            <v>l</v>
          </cell>
          <cell r="F180">
            <v>11.94</v>
          </cell>
          <cell r="G180">
            <v>11.94</v>
          </cell>
        </row>
        <row r="181">
          <cell r="C181" t="str">
            <v>M615</v>
          </cell>
          <cell r="D181" t="str">
            <v>Microesferas PRE-MIX</v>
          </cell>
          <cell r="E181" t="str">
            <v>kg</v>
          </cell>
          <cell r="F181">
            <v>3</v>
          </cell>
          <cell r="G181">
            <v>3</v>
          </cell>
        </row>
        <row r="182">
          <cell r="C182" t="str">
            <v>M616</v>
          </cell>
          <cell r="D182" t="str">
            <v>Microesferas DROP-ON</v>
          </cell>
          <cell r="E182" t="str">
            <v>kg</v>
          </cell>
          <cell r="F182">
            <v>3</v>
          </cell>
          <cell r="G182">
            <v>3</v>
          </cell>
        </row>
        <row r="183">
          <cell r="C183" t="str">
            <v>M617</v>
          </cell>
          <cell r="D183" t="str">
            <v>Massa termoplástica para extrusão</v>
          </cell>
          <cell r="E183" t="str">
            <v>kg</v>
          </cell>
          <cell r="F183">
            <v>6</v>
          </cell>
          <cell r="G183">
            <v>6</v>
          </cell>
        </row>
        <row r="184">
          <cell r="C184" t="str">
            <v>M618</v>
          </cell>
          <cell r="D184" t="str">
            <v>Massa termoplástica para aspersão</v>
          </cell>
          <cell r="E184" t="str">
            <v>kg</v>
          </cell>
          <cell r="F184">
            <v>6</v>
          </cell>
          <cell r="G184">
            <v>6</v>
          </cell>
        </row>
        <row r="185">
          <cell r="C185" t="str">
            <v>M619</v>
          </cell>
          <cell r="D185" t="str">
            <v>Cola poliester</v>
          </cell>
          <cell r="E185" t="str">
            <v>kg</v>
          </cell>
          <cell r="F185">
            <v>9</v>
          </cell>
          <cell r="G185">
            <v>9</v>
          </cell>
        </row>
        <row r="186">
          <cell r="C186" t="str">
            <v>M620</v>
          </cell>
          <cell r="D186" t="str">
            <v>Protetor de cura do concreto</v>
          </cell>
          <cell r="E186" t="str">
            <v>kg</v>
          </cell>
          <cell r="F186">
            <v>3.37</v>
          </cell>
          <cell r="G186">
            <v>3.37</v>
          </cell>
        </row>
        <row r="187">
          <cell r="C187" t="str">
            <v>M621</v>
          </cell>
          <cell r="D187" t="str">
            <v>Desmoldante</v>
          </cell>
          <cell r="E187" t="str">
            <v>l</v>
          </cell>
          <cell r="F187">
            <v>4.32</v>
          </cell>
          <cell r="G187">
            <v>4.32</v>
          </cell>
        </row>
        <row r="188">
          <cell r="C188" t="str">
            <v>M622</v>
          </cell>
          <cell r="D188" t="str">
            <v>Interplast N</v>
          </cell>
          <cell r="E188" t="str">
            <v>kg</v>
          </cell>
          <cell r="F188">
            <v>4.59</v>
          </cell>
          <cell r="G188">
            <v>4.59</v>
          </cell>
        </row>
        <row r="189">
          <cell r="C189" t="str">
            <v>M623</v>
          </cell>
          <cell r="D189" t="str">
            <v>Gás propano</v>
          </cell>
          <cell r="E189" t="str">
            <v>kg</v>
          </cell>
          <cell r="F189">
            <v>4</v>
          </cell>
          <cell r="G189">
            <v>4</v>
          </cell>
        </row>
        <row r="190">
          <cell r="C190" t="str">
            <v>M624</v>
          </cell>
          <cell r="D190" t="str">
            <v>Tinta para pré-marcação</v>
          </cell>
          <cell r="E190" t="str">
            <v>l</v>
          </cell>
          <cell r="F190">
            <v>12.08</v>
          </cell>
          <cell r="G190">
            <v>12.08</v>
          </cell>
        </row>
        <row r="191">
          <cell r="C191" t="str">
            <v>M625</v>
          </cell>
          <cell r="D191" t="str">
            <v>Acetileno</v>
          </cell>
          <cell r="E191" t="str">
            <v>kg</v>
          </cell>
          <cell r="F191">
            <v>23.3</v>
          </cell>
          <cell r="G191">
            <v>23.3</v>
          </cell>
        </row>
        <row r="192">
          <cell r="C192" t="str">
            <v>M626</v>
          </cell>
          <cell r="D192" t="str">
            <v>Oxigênio</v>
          </cell>
          <cell r="E192" t="str">
            <v>m3</v>
          </cell>
          <cell r="F192">
            <v>10</v>
          </cell>
          <cell r="G192">
            <v>10</v>
          </cell>
        </row>
        <row r="193">
          <cell r="C193" t="str">
            <v>M630</v>
          </cell>
          <cell r="D193" t="str">
            <v>Termoplástico pré-formado</v>
          </cell>
          <cell r="E193" t="str">
            <v>m2</v>
          </cell>
          <cell r="F193">
            <v>80</v>
          </cell>
          <cell r="G193">
            <v>80</v>
          </cell>
        </row>
        <row r="194">
          <cell r="C194" t="str">
            <v>M700</v>
          </cell>
          <cell r="D194" t="str">
            <v>Tijolo comum maciço (5,5x9x19) cm</v>
          </cell>
          <cell r="E194" t="str">
            <v>un</v>
          </cell>
          <cell r="F194">
            <v>0.42</v>
          </cell>
          <cell r="G194">
            <v>0.42</v>
          </cell>
        </row>
        <row r="195">
          <cell r="C195" t="str">
            <v>M702</v>
          </cell>
          <cell r="D195" t="str">
            <v>Cal hidratada</v>
          </cell>
          <cell r="E195" t="str">
            <v>kg</v>
          </cell>
          <cell r="F195">
            <v>0.46</v>
          </cell>
          <cell r="G195">
            <v>0.46</v>
          </cell>
        </row>
        <row r="196">
          <cell r="C196" t="str">
            <v>M703</v>
          </cell>
          <cell r="D196" t="str">
            <v>Tijolo 20 x 30 cm</v>
          </cell>
          <cell r="E196" t="str">
            <v>un</v>
          </cell>
          <cell r="F196">
            <v>0.45</v>
          </cell>
          <cell r="G196">
            <v>0.45</v>
          </cell>
        </row>
        <row r="197">
          <cell r="C197" t="str">
            <v>M704</v>
          </cell>
          <cell r="D197" t="str">
            <v>Areia lavada comercial DMT até 50 km</v>
          </cell>
          <cell r="E197" t="str">
            <v>m3</v>
          </cell>
          <cell r="F197">
            <v>60</v>
          </cell>
          <cell r="G197">
            <v>60</v>
          </cell>
        </row>
        <row r="198">
          <cell r="C198" t="str">
            <v>M705</v>
          </cell>
          <cell r="D198" t="str">
            <v>Pó de pedra</v>
          </cell>
          <cell r="E198" t="str">
            <v>m3</v>
          </cell>
          <cell r="F198">
            <v>28</v>
          </cell>
          <cell r="G198">
            <v>28</v>
          </cell>
        </row>
        <row r="199">
          <cell r="C199" t="str">
            <v>M709</v>
          </cell>
          <cell r="D199" t="str">
            <v>Brita corrida (comercial) DMT até 50 km</v>
          </cell>
          <cell r="E199" t="str">
            <v>m3</v>
          </cell>
          <cell r="F199">
            <v>66</v>
          </cell>
          <cell r="G199">
            <v>66</v>
          </cell>
        </row>
        <row r="200">
          <cell r="C200" t="str">
            <v>M710</v>
          </cell>
          <cell r="D200" t="str">
            <v>Pedra de mão comercial com transporte até 50 km</v>
          </cell>
          <cell r="E200" t="str">
            <v>m3</v>
          </cell>
          <cell r="F200">
            <v>65</v>
          </cell>
          <cell r="G200">
            <v>65</v>
          </cell>
        </row>
        <row r="201">
          <cell r="C201" t="str">
            <v>M711</v>
          </cell>
          <cell r="D201" t="str">
            <v>Pedra rachão comercial DMTaté 50 km</v>
          </cell>
          <cell r="E201" t="str">
            <v>m³</v>
          </cell>
          <cell r="F201">
            <v>65</v>
          </cell>
          <cell r="G201">
            <v>65</v>
          </cell>
        </row>
        <row r="202">
          <cell r="C202" t="str">
            <v>M715</v>
          </cell>
          <cell r="D202" t="str">
            <v>Pó calcário dolomítico</v>
          </cell>
          <cell r="E202" t="str">
            <v>kg</v>
          </cell>
          <cell r="F202">
            <v>0.22</v>
          </cell>
          <cell r="G202">
            <v>0.22</v>
          </cell>
        </row>
        <row r="203">
          <cell r="C203" t="str">
            <v>M901</v>
          </cell>
          <cell r="D203" t="str">
            <v>Aparelho de apoio neoprene fretado</v>
          </cell>
          <cell r="E203" t="str">
            <v>dm3</v>
          </cell>
          <cell r="F203">
            <v>72</v>
          </cell>
          <cell r="G203">
            <v>72</v>
          </cell>
        </row>
        <row r="204">
          <cell r="C204" t="str">
            <v>M902</v>
          </cell>
          <cell r="D204" t="str">
            <v>Tubo de PVC D=75 mm</v>
          </cell>
          <cell r="E204" t="str">
            <v>m</v>
          </cell>
          <cell r="F204">
            <v>4.8</v>
          </cell>
          <cell r="G204">
            <v>4.8</v>
          </cell>
        </row>
        <row r="205">
          <cell r="C205" t="str">
            <v>M903</v>
          </cell>
          <cell r="D205" t="str">
            <v>Geotêxtil tecido não agulhadoTRI200</v>
          </cell>
          <cell r="E205" t="str">
            <v>m2</v>
          </cell>
          <cell r="F205">
            <v>3.85</v>
          </cell>
          <cell r="G205">
            <v>3.85</v>
          </cell>
        </row>
        <row r="206">
          <cell r="C206" t="str">
            <v>M904</v>
          </cell>
          <cell r="D206" t="str">
            <v>Manta sintética (Bidim OP-30) RT 14</v>
          </cell>
          <cell r="E206" t="str">
            <v>m2</v>
          </cell>
          <cell r="F206">
            <v>4.3499999999999996</v>
          </cell>
          <cell r="G206">
            <v>4.3499999999999996</v>
          </cell>
        </row>
        <row r="207">
          <cell r="C207" t="str">
            <v>M905</v>
          </cell>
          <cell r="D207" t="str">
            <v>Filler</v>
          </cell>
          <cell r="E207" t="str">
            <v>kg</v>
          </cell>
          <cell r="F207">
            <v>0.05</v>
          </cell>
          <cell r="G207">
            <v>0.05</v>
          </cell>
        </row>
        <row r="208">
          <cell r="C208" t="str">
            <v>M906</v>
          </cell>
          <cell r="D208" t="str">
            <v>Sementes p/ hidrossemeadura</v>
          </cell>
          <cell r="E208" t="str">
            <v>kg</v>
          </cell>
          <cell r="F208">
            <v>3</v>
          </cell>
          <cell r="G208">
            <v>3</v>
          </cell>
        </row>
        <row r="209">
          <cell r="C209" t="str">
            <v>M907</v>
          </cell>
          <cell r="D209" t="str">
            <v xml:space="preserve"> Adubo orgânico </v>
          </cell>
          <cell r="E209" t="str">
            <v>kg</v>
          </cell>
          <cell r="F209">
            <v>0.05</v>
          </cell>
          <cell r="G209">
            <v>0.05</v>
          </cell>
        </row>
        <row r="210">
          <cell r="C210" t="str">
            <v>M908</v>
          </cell>
          <cell r="D210" t="str">
            <v>Eletrodo p/ solda eletr. OK 46.00</v>
          </cell>
          <cell r="E210" t="str">
            <v>kg</v>
          </cell>
          <cell r="F210">
            <v>8.84</v>
          </cell>
          <cell r="G210">
            <v>8.84</v>
          </cell>
        </row>
        <row r="211">
          <cell r="C211" t="str">
            <v>M909</v>
          </cell>
          <cell r="D211" t="str">
            <v>Tubo de PVC perfurado D=50 mm</v>
          </cell>
          <cell r="E211" t="str">
            <v>m</v>
          </cell>
          <cell r="F211">
            <v>5.33</v>
          </cell>
          <cell r="G211">
            <v>5.33</v>
          </cell>
        </row>
        <row r="212">
          <cell r="C212" t="str">
            <v>M910</v>
          </cell>
          <cell r="D212" t="str">
            <v>Tubo de PVC rígido D=50 mm</v>
          </cell>
          <cell r="E212" t="str">
            <v>m</v>
          </cell>
          <cell r="F212">
            <v>5.86</v>
          </cell>
          <cell r="G212">
            <v>5.86</v>
          </cell>
        </row>
        <row r="213">
          <cell r="C213" t="str">
            <v>M911</v>
          </cell>
          <cell r="D213" t="str">
            <v>Tubo de PVC D=100 mm</v>
          </cell>
          <cell r="E213" t="str">
            <v>m</v>
          </cell>
          <cell r="F213">
            <v>5</v>
          </cell>
          <cell r="G213">
            <v>5</v>
          </cell>
        </row>
        <row r="214">
          <cell r="C214" t="str">
            <v>M920</v>
          </cell>
          <cell r="D214" t="str">
            <v>Meio tubo de concreto D=40 cm</v>
          </cell>
          <cell r="E214" t="str">
            <v>m</v>
          </cell>
          <cell r="F214">
            <v>27.2</v>
          </cell>
          <cell r="G214">
            <v>27.2</v>
          </cell>
        </row>
        <row r="215">
          <cell r="C215" t="str">
            <v>M921</v>
          </cell>
          <cell r="D215" t="str">
            <v>Gabião caixa 2X1X0,50m ZN/AL</v>
          </cell>
          <cell r="E215" t="str">
            <v>un</v>
          </cell>
          <cell r="F215">
            <v>159.87</v>
          </cell>
          <cell r="G215">
            <v>159.87</v>
          </cell>
        </row>
        <row r="216">
          <cell r="C216" t="str">
            <v>M922</v>
          </cell>
          <cell r="D216" t="str">
            <v>Gabião caixa 2X1X1m ZN/AL</v>
          </cell>
          <cell r="E216" t="str">
            <v>un</v>
          </cell>
          <cell r="F216">
            <v>259.14</v>
          </cell>
          <cell r="G216">
            <v>259.14</v>
          </cell>
        </row>
        <row r="217">
          <cell r="C217" t="str">
            <v>M923</v>
          </cell>
          <cell r="D217" t="str">
            <v>Gabião caixa 2X1X1m ZN/AL+PVC</v>
          </cell>
          <cell r="E217" t="str">
            <v>un</v>
          </cell>
          <cell r="F217">
            <v>299.88</v>
          </cell>
          <cell r="G217">
            <v>299.88</v>
          </cell>
        </row>
        <row r="218">
          <cell r="C218" t="str">
            <v>M924</v>
          </cell>
          <cell r="D218" t="str">
            <v>Gabião caixa 2X1X0,50m ZN/AL+PVC</v>
          </cell>
          <cell r="E218" t="str">
            <v>un</v>
          </cell>
          <cell r="F218">
            <v>202.39</v>
          </cell>
          <cell r="G218">
            <v>202.39</v>
          </cell>
        </row>
        <row r="219">
          <cell r="C219" t="str">
            <v>M925</v>
          </cell>
          <cell r="D219" t="str">
            <v>Gabião saco ZN/AL+PVC</v>
          </cell>
          <cell r="E219" t="str">
            <v>un</v>
          </cell>
          <cell r="F219">
            <v>161.07</v>
          </cell>
          <cell r="G219">
            <v>161.07</v>
          </cell>
        </row>
        <row r="220">
          <cell r="C220" t="str">
            <v>M926</v>
          </cell>
          <cell r="D220" t="str">
            <v>Gabião colchão ZN/AL+PVC 4X2X0,23m</v>
          </cell>
          <cell r="E220" t="str">
            <v>un</v>
          </cell>
          <cell r="F220">
            <v>473.45</v>
          </cell>
          <cell r="G220">
            <v>473.45</v>
          </cell>
        </row>
        <row r="221">
          <cell r="C221" t="str">
            <v>M927</v>
          </cell>
          <cell r="D221" t="str">
            <v>Gabião colchão ZN/AL+PVC 4X2X0,30m</v>
          </cell>
          <cell r="E221" t="str">
            <v>un</v>
          </cell>
          <cell r="F221">
            <v>520.59</v>
          </cell>
          <cell r="G221">
            <v>520.59</v>
          </cell>
        </row>
        <row r="222">
          <cell r="C222" t="str">
            <v>M928</v>
          </cell>
          <cell r="D222" t="str">
            <v>Malha 8X10 D=2,7mm ZN/AL</v>
          </cell>
          <cell r="E222" t="str">
            <v>un</v>
          </cell>
          <cell r="F222">
            <v>1219</v>
          </cell>
          <cell r="G222">
            <v>1219</v>
          </cell>
        </row>
        <row r="223">
          <cell r="C223" t="str">
            <v>M929</v>
          </cell>
          <cell r="D223" t="str">
            <v>Malha 8X10 D=2,4mm ZN/AL+PVC</v>
          </cell>
          <cell r="E223" t="str">
            <v>un</v>
          </cell>
          <cell r="F223">
            <v>1360</v>
          </cell>
          <cell r="G223">
            <v>1360</v>
          </cell>
        </row>
        <row r="224">
          <cell r="C224" t="str">
            <v>M935</v>
          </cell>
          <cell r="D224" t="str">
            <v>Terra arm. ECE - greide 0&lt;h&lt;6m</v>
          </cell>
          <cell r="E224" t="str">
            <v>m2</v>
          </cell>
          <cell r="F224">
            <v>312</v>
          </cell>
          <cell r="G224">
            <v>312</v>
          </cell>
        </row>
        <row r="225">
          <cell r="C225" t="str">
            <v>M936</v>
          </cell>
          <cell r="D225" t="str">
            <v>Terra arm. ECE - greide 6&lt;h&lt;9m</v>
          </cell>
          <cell r="E225" t="str">
            <v>m2</v>
          </cell>
          <cell r="F225">
            <v>377</v>
          </cell>
          <cell r="G225">
            <v>377</v>
          </cell>
        </row>
        <row r="226">
          <cell r="C226" t="str">
            <v>M937</v>
          </cell>
          <cell r="D226" t="str">
            <v>Terra arm. ECE - greide 9&lt;h&lt;12m</v>
          </cell>
          <cell r="E226" t="str">
            <v>m2</v>
          </cell>
          <cell r="F226">
            <v>573</v>
          </cell>
          <cell r="G226">
            <v>573</v>
          </cell>
        </row>
        <row r="227">
          <cell r="C227" t="str">
            <v>M938</v>
          </cell>
          <cell r="D227" t="str">
            <v>Terra arm. ECE- pé talude 0&lt;h&lt;6m</v>
          </cell>
          <cell r="E227" t="str">
            <v>m2</v>
          </cell>
          <cell r="F227">
            <v>365</v>
          </cell>
          <cell r="G227">
            <v>365</v>
          </cell>
        </row>
        <row r="228">
          <cell r="C228" t="str">
            <v>M939</v>
          </cell>
          <cell r="D228" t="str">
            <v>Terra arm. ECE- pé talude 6&lt;h&lt;9m</v>
          </cell>
          <cell r="E228" t="str">
            <v>m2</v>
          </cell>
          <cell r="F228">
            <v>445</v>
          </cell>
          <cell r="G228">
            <v>445</v>
          </cell>
        </row>
        <row r="229">
          <cell r="C229" t="str">
            <v>M940</v>
          </cell>
          <cell r="D229" t="str">
            <v>Terra arm. ECE- pé talude 9&lt;h&lt;12m</v>
          </cell>
          <cell r="E229" t="str">
            <v>m2</v>
          </cell>
          <cell r="F229">
            <v>670</v>
          </cell>
          <cell r="G229">
            <v>670</v>
          </cell>
        </row>
        <row r="230">
          <cell r="C230" t="str">
            <v>M941</v>
          </cell>
          <cell r="D230" t="str">
            <v>Terra arm. ECE-enc. portante 0&lt;h&lt;6m</v>
          </cell>
          <cell r="E230" t="str">
            <v>m2</v>
          </cell>
          <cell r="F230">
            <v>735</v>
          </cell>
          <cell r="G230">
            <v>735</v>
          </cell>
        </row>
        <row r="231">
          <cell r="C231" t="str">
            <v>M942</v>
          </cell>
          <cell r="D231" t="str">
            <v>Terra arm. ECE-enc. portante 6&lt;h&lt;9m</v>
          </cell>
          <cell r="E231" t="str">
            <v>m2</v>
          </cell>
          <cell r="F231">
            <v>922</v>
          </cell>
          <cell r="G231">
            <v>922</v>
          </cell>
        </row>
        <row r="232">
          <cell r="C232" t="str">
            <v>M945</v>
          </cell>
          <cell r="D232" t="str">
            <v>Haste para perfuratriz de esteira</v>
          </cell>
          <cell r="E232" t="str">
            <v>un</v>
          </cell>
          <cell r="F232">
            <v>486</v>
          </cell>
          <cell r="G232">
            <v>486</v>
          </cell>
        </row>
        <row r="233">
          <cell r="C233" t="str">
            <v>M946</v>
          </cell>
          <cell r="D233" t="str">
            <v>Luva para perfuratriz de esteira</v>
          </cell>
          <cell r="E233" t="str">
            <v>un</v>
          </cell>
          <cell r="F233">
            <v>223.7</v>
          </cell>
          <cell r="G233">
            <v>223.7</v>
          </cell>
        </row>
        <row r="234">
          <cell r="C234" t="str">
            <v>M947</v>
          </cell>
          <cell r="D234" t="str">
            <v>Punho para perfuratriz de esteira</v>
          </cell>
          <cell r="E234" t="str">
            <v>un</v>
          </cell>
          <cell r="F234">
            <v>576</v>
          </cell>
          <cell r="G234">
            <v>576</v>
          </cell>
        </row>
        <row r="235">
          <cell r="C235" t="str">
            <v>M948</v>
          </cell>
          <cell r="D235" t="str">
            <v>Coroa para perfuratriz de esteira</v>
          </cell>
          <cell r="E235" t="str">
            <v>un</v>
          </cell>
          <cell r="F235">
            <v>706</v>
          </cell>
          <cell r="G235">
            <v>706</v>
          </cell>
        </row>
        <row r="236">
          <cell r="C236" t="str">
            <v>M949</v>
          </cell>
          <cell r="D236" t="str">
            <v>Disco diam. p/ máq. de disco 47kW</v>
          </cell>
          <cell r="E236" t="str">
            <v>un</v>
          </cell>
          <cell r="F236">
            <v>843.57</v>
          </cell>
          <cell r="G236">
            <v>843.57</v>
          </cell>
        </row>
        <row r="237">
          <cell r="C237" t="str">
            <v>M950</v>
          </cell>
          <cell r="D237" t="str">
            <v>Coroa de diamante linha NX</v>
          </cell>
          <cell r="E237" t="str">
            <v>un</v>
          </cell>
          <cell r="F237">
            <v>595</v>
          </cell>
          <cell r="G237">
            <v>595</v>
          </cell>
        </row>
        <row r="238">
          <cell r="C238" t="str">
            <v>M951</v>
          </cell>
          <cell r="D238" t="str">
            <v>Calibrador de diamante linha NX</v>
          </cell>
          <cell r="E238" t="str">
            <v>un</v>
          </cell>
          <cell r="F238">
            <v>420</v>
          </cell>
          <cell r="G238">
            <v>420</v>
          </cell>
        </row>
        <row r="239">
          <cell r="C239" t="str">
            <v>M952</v>
          </cell>
          <cell r="D239" t="str">
            <v>Mola comum linha NX</v>
          </cell>
          <cell r="E239" t="str">
            <v>un</v>
          </cell>
          <cell r="F239">
            <v>34.56</v>
          </cell>
          <cell r="G239">
            <v>34.56</v>
          </cell>
        </row>
        <row r="240">
          <cell r="C240" t="str">
            <v>M953</v>
          </cell>
          <cell r="D240" t="str">
            <v>Barrilete simples linha NX</v>
          </cell>
          <cell r="E240" t="str">
            <v>un</v>
          </cell>
          <cell r="F240">
            <v>251.53</v>
          </cell>
          <cell r="G240">
            <v>251.53</v>
          </cell>
        </row>
        <row r="241">
          <cell r="C241" t="str">
            <v>M954</v>
          </cell>
          <cell r="D241" t="str">
            <v>Haste paredes paraleleas c/ niples</v>
          </cell>
          <cell r="E241" t="str">
            <v>un</v>
          </cell>
          <cell r="F241">
            <v>392.7</v>
          </cell>
          <cell r="G241">
            <v>392.7</v>
          </cell>
        </row>
        <row r="242">
          <cell r="C242" t="str">
            <v>M955</v>
          </cell>
          <cell r="D242" t="str">
            <v>Coroa de widia linha NX</v>
          </cell>
          <cell r="E242" t="str">
            <v>un</v>
          </cell>
          <cell r="F242">
            <v>253.8</v>
          </cell>
          <cell r="G242">
            <v>253.8</v>
          </cell>
        </row>
        <row r="243">
          <cell r="C243" t="str">
            <v>M956</v>
          </cell>
          <cell r="D243" t="str">
            <v>Sapata de widia linha NX</v>
          </cell>
          <cell r="E243" t="str">
            <v>un</v>
          </cell>
          <cell r="F243">
            <v>221.4</v>
          </cell>
          <cell r="G243">
            <v>221.4</v>
          </cell>
        </row>
        <row r="244">
          <cell r="C244" t="str">
            <v>M957</v>
          </cell>
          <cell r="D244" t="str">
            <v>Revestimento c/ conector linha NX</v>
          </cell>
          <cell r="E244" t="str">
            <v>un</v>
          </cell>
          <cell r="F244">
            <v>425</v>
          </cell>
          <cell r="G244">
            <v>425</v>
          </cell>
        </row>
        <row r="245">
          <cell r="C245" t="str">
            <v>M958</v>
          </cell>
          <cell r="D245" t="str">
            <v>Calibrador de widia simples linh NX</v>
          </cell>
          <cell r="E245" t="str">
            <v>un</v>
          </cell>
          <cell r="F245">
            <v>202.55</v>
          </cell>
          <cell r="G245">
            <v>202.55</v>
          </cell>
        </row>
        <row r="246">
          <cell r="C246" t="str">
            <v>M960</v>
          </cell>
          <cell r="D246" t="str">
            <v>Fio de nylon n. 040</v>
          </cell>
          <cell r="E246" t="str">
            <v>m</v>
          </cell>
          <cell r="F246">
            <v>0.21</v>
          </cell>
          <cell r="G246">
            <v>0.21</v>
          </cell>
        </row>
        <row r="247">
          <cell r="C247" t="str">
            <v>M969</v>
          </cell>
          <cell r="D247" t="str">
            <v>Película refletiva lentes expostas</v>
          </cell>
          <cell r="E247" t="str">
            <v>m2</v>
          </cell>
          <cell r="F247">
            <v>150</v>
          </cell>
          <cell r="G247">
            <v>150</v>
          </cell>
        </row>
        <row r="248">
          <cell r="C248" t="str">
            <v>M970</v>
          </cell>
          <cell r="D248" t="str">
            <v>Película refletiva lentes inclusas</v>
          </cell>
          <cell r="E248" t="str">
            <v>m2</v>
          </cell>
          <cell r="F248">
            <v>67.209999999999994</v>
          </cell>
          <cell r="G248">
            <v>67.209999999999994</v>
          </cell>
        </row>
        <row r="249">
          <cell r="C249" t="str">
            <v>M971</v>
          </cell>
          <cell r="D249" t="str">
            <v>Dispositivo anti-ofuscante</v>
          </cell>
          <cell r="E249" t="str">
            <v>m</v>
          </cell>
          <cell r="F249">
            <v>160.19999999999999</v>
          </cell>
          <cell r="G249">
            <v>160.19999999999999</v>
          </cell>
        </row>
        <row r="250">
          <cell r="C250" t="str">
            <v>M972</v>
          </cell>
          <cell r="D250" t="str">
            <v>Tacha refletiva monodirecional</v>
          </cell>
          <cell r="E250" t="str">
            <v>un</v>
          </cell>
          <cell r="F250">
            <v>5.9</v>
          </cell>
          <cell r="G250">
            <v>5.9</v>
          </cell>
        </row>
        <row r="251">
          <cell r="C251" t="str">
            <v>M973</v>
          </cell>
          <cell r="D251" t="str">
            <v>Tacha refletiva bidirecional</v>
          </cell>
          <cell r="E251" t="str">
            <v>un</v>
          </cell>
          <cell r="F251">
            <v>6.2</v>
          </cell>
          <cell r="G251">
            <v>6.2</v>
          </cell>
        </row>
        <row r="252">
          <cell r="C252" t="str">
            <v>M974</v>
          </cell>
          <cell r="D252" t="str">
            <v>Tachão refletivo monodirecional</v>
          </cell>
          <cell r="E252" t="str">
            <v>un</v>
          </cell>
          <cell r="F252">
            <v>14.2</v>
          </cell>
          <cell r="G252">
            <v>14.2</v>
          </cell>
        </row>
        <row r="253">
          <cell r="C253" t="str">
            <v>M975</v>
          </cell>
          <cell r="D253" t="str">
            <v>Tachão refletivo bidirecional</v>
          </cell>
          <cell r="E253" t="str">
            <v>un</v>
          </cell>
          <cell r="F253">
            <v>15.2</v>
          </cell>
          <cell r="G253">
            <v>15.2</v>
          </cell>
        </row>
        <row r="254">
          <cell r="C254" t="str">
            <v>M976</v>
          </cell>
          <cell r="D254" t="str">
            <v>Baguete limitador de polietileno</v>
          </cell>
          <cell r="E254" t="str">
            <v>m</v>
          </cell>
          <cell r="F254">
            <v>0.98</v>
          </cell>
          <cell r="G254">
            <v>0.98</v>
          </cell>
        </row>
        <row r="255">
          <cell r="C255" t="str">
            <v>M977</v>
          </cell>
          <cell r="D255" t="str">
            <v>Selante asfáltico polimerizado</v>
          </cell>
          <cell r="E255" t="str">
            <v>l</v>
          </cell>
          <cell r="F255">
            <v>0.73</v>
          </cell>
          <cell r="G255">
            <v>0.73</v>
          </cell>
        </row>
        <row r="256">
          <cell r="C256" t="str">
            <v>M980</v>
          </cell>
          <cell r="D256" t="str">
            <v>Indenização de jazida</v>
          </cell>
          <cell r="E256" t="str">
            <v>m3</v>
          </cell>
          <cell r="F256">
            <v>0.01</v>
          </cell>
          <cell r="G256">
            <v>0.01</v>
          </cell>
        </row>
        <row r="257">
          <cell r="C257" t="str">
            <v>M982</v>
          </cell>
          <cell r="D257" t="str">
            <v>Isopor de 5cm de espessura</v>
          </cell>
          <cell r="E257" t="str">
            <v>m2</v>
          </cell>
          <cell r="F257">
            <v>8.5</v>
          </cell>
          <cell r="G257">
            <v>8.5</v>
          </cell>
        </row>
        <row r="258">
          <cell r="C258" t="str">
            <v>M983</v>
          </cell>
          <cell r="D258" t="str">
            <v>Disco diam. p/ máq. de disco 6kW</v>
          </cell>
          <cell r="E258" t="str">
            <v>un</v>
          </cell>
          <cell r="F258">
            <v>350</v>
          </cell>
          <cell r="G258">
            <v>350</v>
          </cell>
        </row>
        <row r="259">
          <cell r="C259" t="str">
            <v>M984</v>
          </cell>
          <cell r="D259" t="str">
            <v>Chumbadores</v>
          </cell>
          <cell r="E259" t="str">
            <v>kg</v>
          </cell>
          <cell r="F259">
            <v>18.329999999999998</v>
          </cell>
          <cell r="G259">
            <v>18.329999999999998</v>
          </cell>
        </row>
        <row r="260">
          <cell r="C260" t="str">
            <v>M985</v>
          </cell>
          <cell r="D260" t="str">
            <v>Tubo plástico para purgadores</v>
          </cell>
          <cell r="E260" t="str">
            <v>m</v>
          </cell>
          <cell r="F260">
            <v>1.51</v>
          </cell>
          <cell r="G260">
            <v>1.51</v>
          </cell>
        </row>
        <row r="261">
          <cell r="C261" t="str">
            <v>M996</v>
          </cell>
          <cell r="D261" t="str">
            <v>Material Demolido</v>
          </cell>
          <cell r="E261" t="str">
            <v>t</v>
          </cell>
          <cell r="F261">
            <v>0</v>
          </cell>
          <cell r="G261">
            <v>0</v>
          </cell>
        </row>
        <row r="262">
          <cell r="C262" t="str">
            <v>M997</v>
          </cell>
          <cell r="D262" t="str">
            <v>Material Fresado</v>
          </cell>
          <cell r="E262" t="str">
            <v>t</v>
          </cell>
          <cell r="F262">
            <v>0</v>
          </cell>
          <cell r="G262">
            <v>0</v>
          </cell>
        </row>
        <row r="263">
          <cell r="C263" t="str">
            <v>M998</v>
          </cell>
          <cell r="D263" t="str">
            <v>Madeira</v>
          </cell>
          <cell r="E263" t="str">
            <v>kg</v>
          </cell>
          <cell r="F263">
            <v>0.85</v>
          </cell>
          <cell r="G263">
            <v>0.85</v>
          </cell>
        </row>
        <row r="264">
          <cell r="C264" t="str">
            <v>M999</v>
          </cell>
          <cell r="D264" t="str">
            <v>Nitobond</v>
          </cell>
          <cell r="E264" t="str">
            <v>kg</v>
          </cell>
          <cell r="F264">
            <v>24.5</v>
          </cell>
          <cell r="G264">
            <v>24.5</v>
          </cell>
        </row>
        <row r="265">
          <cell r="C265" t="str">
            <v>M10040</v>
          </cell>
          <cell r="D265" t="str">
            <v>Barrote 3"x3" ou 7,5cmx7,5cm(pontalete)</v>
          </cell>
          <cell r="E265" t="str">
            <v>m</v>
          </cell>
          <cell r="F265">
            <v>4</v>
          </cell>
          <cell r="G265">
            <v>4</v>
          </cell>
        </row>
        <row r="266">
          <cell r="C266" t="str">
            <v>M1000</v>
          </cell>
          <cell r="D266" t="str">
            <v>Arbnusto</v>
          </cell>
          <cell r="E266" t="str">
            <v>un</v>
          </cell>
          <cell r="F266">
            <v>13</v>
          </cell>
          <cell r="G266">
            <v>13</v>
          </cell>
        </row>
        <row r="267">
          <cell r="C267">
            <v>10048</v>
          </cell>
          <cell r="D267" t="str">
            <v>Junta JEENE JJ 2540 VV c/ labios polimericos-3x2cm</v>
          </cell>
          <cell r="E267" t="str">
            <v>m</v>
          </cell>
          <cell r="F267">
            <v>648</v>
          </cell>
          <cell r="G267">
            <v>648</v>
          </cell>
        </row>
        <row r="268">
          <cell r="C268">
            <v>10322</v>
          </cell>
          <cell r="D268" t="str">
            <v xml:space="preserve">Areia comercial  DMT ate 50 km </v>
          </cell>
          <cell r="E268" t="str">
            <v>m³</v>
          </cell>
          <cell r="F268">
            <v>52.5</v>
          </cell>
          <cell r="G268">
            <v>52.5</v>
          </cell>
        </row>
        <row r="269">
          <cell r="C269">
            <v>10323</v>
          </cell>
          <cell r="D269" t="str">
            <v>Brita Comercial DMT até 50 km</v>
          </cell>
          <cell r="E269" t="str">
            <v>m³</v>
          </cell>
          <cell r="F269">
            <v>72.8</v>
          </cell>
          <cell r="G269">
            <v>72.8</v>
          </cell>
        </row>
        <row r="270">
          <cell r="C270">
            <v>10333</v>
          </cell>
          <cell r="D270" t="str">
            <v xml:space="preserve">Tubo de concreto CA  D=0,80m </v>
          </cell>
          <cell r="E270" t="str">
            <v>m</v>
          </cell>
          <cell r="F270">
            <v>160</v>
          </cell>
          <cell r="G270">
            <v>160</v>
          </cell>
        </row>
        <row r="271">
          <cell r="C271">
            <v>10034</v>
          </cell>
          <cell r="D271" t="str">
            <v xml:space="preserve">Tubo de concreto CA  D=0,80m </v>
          </cell>
          <cell r="E271" t="str">
            <v>m</v>
          </cell>
          <cell r="F271">
            <v>150</v>
          </cell>
          <cell r="G271">
            <v>150</v>
          </cell>
        </row>
        <row r="272">
          <cell r="C272">
            <v>10174</v>
          </cell>
          <cell r="D272" t="str">
            <v xml:space="preserve">Tubo de concreto armado D=1,00m </v>
          </cell>
          <cell r="E272" t="str">
            <v>m</v>
          </cell>
          <cell r="F272">
            <v>205</v>
          </cell>
          <cell r="G272">
            <v>205</v>
          </cell>
        </row>
        <row r="273">
          <cell r="C273">
            <v>10175</v>
          </cell>
          <cell r="D273" t="str">
            <v xml:space="preserve">Tubo de concreto armado D=1,20m </v>
          </cell>
          <cell r="E273" t="str">
            <v>m</v>
          </cell>
          <cell r="F273">
            <v>410</v>
          </cell>
          <cell r="G273">
            <v>410</v>
          </cell>
        </row>
        <row r="274">
          <cell r="C274">
            <v>10176</v>
          </cell>
          <cell r="D274" t="str">
            <v>Tubo de concreto poroso D=0,20m Comercial</v>
          </cell>
          <cell r="E274" t="str">
            <v>m</v>
          </cell>
          <cell r="F274">
            <v>7.75</v>
          </cell>
          <cell r="G274">
            <v>7.75</v>
          </cell>
        </row>
        <row r="275">
          <cell r="C275">
            <v>10178</v>
          </cell>
          <cell r="D275" t="str">
            <v>Removedor biodegradável GR-60</v>
          </cell>
          <cell r="E275" t="str">
            <v>l</v>
          </cell>
          <cell r="F275">
            <v>30</v>
          </cell>
          <cell r="G275">
            <v>30</v>
          </cell>
        </row>
        <row r="276">
          <cell r="C276">
            <v>10179</v>
          </cell>
          <cell r="D276" t="str">
            <v>Neutralizador masony cleaner</v>
          </cell>
          <cell r="E276" t="str">
            <v>l</v>
          </cell>
          <cell r="F276">
            <v>15</v>
          </cell>
          <cell r="G276">
            <v>15</v>
          </cell>
        </row>
        <row r="278">
          <cell r="C278" t="str">
            <v>MA01</v>
          </cell>
          <cell r="D278" t="str">
            <v>Administração local</v>
          </cell>
          <cell r="E278" t="str">
            <v>vb</v>
          </cell>
          <cell r="F278">
            <v>5000</v>
          </cell>
          <cell r="G278">
            <v>5000</v>
          </cell>
        </row>
        <row r="279">
          <cell r="C279" t="str">
            <v>MA02</v>
          </cell>
          <cell r="D279" t="str">
            <v>Mobilização e Desmobilização</v>
          </cell>
          <cell r="E279" t="str">
            <v>vb</v>
          </cell>
          <cell r="F279">
            <v>25000</v>
          </cell>
          <cell r="G279">
            <v>25000</v>
          </cell>
        </row>
        <row r="280">
          <cell r="C280" t="str">
            <v>MA03</v>
          </cell>
          <cell r="D280" t="str">
            <v>Barracão p/ Escritório , Almoxarifado e Oficina</v>
          </cell>
          <cell r="E280" t="str">
            <v>verba</v>
          </cell>
          <cell r="F280">
            <v>90000</v>
          </cell>
          <cell r="G280">
            <v>90000</v>
          </cell>
        </row>
        <row r="281">
          <cell r="C281" t="str">
            <v>MA04</v>
          </cell>
          <cell r="D281" t="str">
            <v>Equipamentos p/ Escritório</v>
          </cell>
          <cell r="E281" t="str">
            <v>verba</v>
          </cell>
          <cell r="F281">
            <v>47500</v>
          </cell>
          <cell r="G281">
            <v>47500</v>
          </cell>
        </row>
        <row r="282">
          <cell r="C282" t="str">
            <v>MA05</v>
          </cell>
          <cell r="D282" t="str">
            <v>Luz</v>
          </cell>
          <cell r="E282" t="str">
            <v>verba</v>
          </cell>
          <cell r="F282">
            <v>2500</v>
          </cell>
          <cell r="G282">
            <v>2500</v>
          </cell>
        </row>
        <row r="283">
          <cell r="C283" t="str">
            <v>MA06</v>
          </cell>
          <cell r="D283" t="str">
            <v>Água</v>
          </cell>
          <cell r="E283" t="str">
            <v>verba</v>
          </cell>
          <cell r="F283">
            <v>1200</v>
          </cell>
          <cell r="G283">
            <v>1200</v>
          </cell>
        </row>
        <row r="284">
          <cell r="C284" t="str">
            <v>MA07</v>
          </cell>
          <cell r="D284" t="str">
            <v>Telefone</v>
          </cell>
          <cell r="E284" t="str">
            <v>verba</v>
          </cell>
          <cell r="F284">
            <v>1500</v>
          </cell>
          <cell r="G284">
            <v>1500</v>
          </cell>
        </row>
        <row r="285">
          <cell r="C285" t="str">
            <v>MA08</v>
          </cell>
          <cell r="D285" t="str">
            <v>Material administrativo</v>
          </cell>
          <cell r="E285" t="str">
            <v>verba</v>
          </cell>
          <cell r="F285">
            <v>2500</v>
          </cell>
          <cell r="G285">
            <v>2500</v>
          </cell>
        </row>
        <row r="286">
          <cell r="C286" t="str">
            <v>MA09</v>
          </cell>
          <cell r="D286" t="str">
            <v>Materiais diversos</v>
          </cell>
          <cell r="E286" t="str">
            <v>verba</v>
          </cell>
          <cell r="F286">
            <v>994</v>
          </cell>
          <cell r="G286">
            <v>994</v>
          </cell>
        </row>
        <row r="287">
          <cell r="C287" t="str">
            <v>MA10</v>
          </cell>
          <cell r="D287" t="str">
            <v>Passagens terrestres</v>
          </cell>
          <cell r="E287" t="str">
            <v>und</v>
          </cell>
          <cell r="F287">
            <v>100</v>
          </cell>
          <cell r="G287">
            <v>100</v>
          </cell>
        </row>
        <row r="288">
          <cell r="C288" t="str">
            <v>MA11</v>
          </cell>
          <cell r="D288" t="str">
            <v>Instalações Elétricas, Hidrossanitárias e Lógistica</v>
          </cell>
          <cell r="E288" t="str">
            <v>Verba</v>
          </cell>
          <cell r="F288">
            <v>25000</v>
          </cell>
          <cell r="G288">
            <v>25000</v>
          </cell>
        </row>
        <row r="289">
          <cell r="C289" t="str">
            <v>MA12</v>
          </cell>
          <cell r="D289" t="str">
            <v>Alojamento e Refeitorio</v>
          </cell>
          <cell r="E289" t="str">
            <v>Verba</v>
          </cell>
          <cell r="F289">
            <v>105000</v>
          </cell>
          <cell r="G289">
            <v>105000</v>
          </cell>
        </row>
        <row r="290">
          <cell r="C290" t="str">
            <v>MA13</v>
          </cell>
          <cell r="D290" t="str">
            <v>Instalações de Produção</v>
          </cell>
          <cell r="E290" t="str">
            <v>Verba</v>
          </cell>
          <cell r="F290">
            <v>83000</v>
          </cell>
          <cell r="G290">
            <v>83000</v>
          </cell>
        </row>
        <row r="291">
          <cell r="C291" t="str">
            <v>MA14</v>
          </cell>
          <cell r="D291" t="str">
            <v>Alugueis de Equipamentos de Laboratorio e Topografia</v>
          </cell>
          <cell r="E291" t="str">
            <v>Verba</v>
          </cell>
          <cell r="F291">
            <v>25000</v>
          </cell>
          <cell r="G291">
            <v>25000</v>
          </cell>
        </row>
        <row r="292">
          <cell r="C292" t="str">
            <v>MA15</v>
          </cell>
          <cell r="D292" t="str">
            <v>EPI</v>
          </cell>
          <cell r="E292" t="str">
            <v>Verba</v>
          </cell>
          <cell r="F292">
            <v>2500</v>
          </cell>
          <cell r="G292">
            <v>2500</v>
          </cell>
        </row>
        <row r="293">
          <cell r="C293" t="str">
            <v>MA16</v>
          </cell>
          <cell r="D293" t="str">
            <v>Alimentação</v>
          </cell>
          <cell r="E293" t="str">
            <v>Verba</v>
          </cell>
          <cell r="F293">
            <v>15000</v>
          </cell>
          <cell r="G293">
            <v>15000</v>
          </cell>
        </row>
        <row r="294">
          <cell r="C294" t="str">
            <v>MA1020</v>
          </cell>
          <cell r="D294" t="str">
            <v>Usinagem de CBUQ (capa de rolamento)</v>
          </cell>
          <cell r="E294" t="str">
            <v>T</v>
          </cell>
          <cell r="F294">
            <v>3.1</v>
          </cell>
          <cell r="G294">
            <v>3.1</v>
          </cell>
        </row>
        <row r="295">
          <cell r="C295" t="str">
            <v>MA1102</v>
          </cell>
          <cell r="D295" t="str">
            <v>Transporte de Brita comercial (excedente a 50km)</v>
          </cell>
          <cell r="E295" t="str">
            <v>T</v>
          </cell>
          <cell r="F295">
            <v>9.42</v>
          </cell>
          <cell r="G295">
            <v>9.42</v>
          </cell>
        </row>
        <row r="296">
          <cell r="C296" t="str">
            <v>MA1103</v>
          </cell>
          <cell r="D296" t="str">
            <v>Transporte de Areia comercial (excedente a 50km)</v>
          </cell>
          <cell r="E296" t="str">
            <v>T</v>
          </cell>
          <cell r="F296">
            <v>0</v>
          </cell>
          <cell r="G296">
            <v>0</v>
          </cell>
        </row>
        <row r="297">
          <cell r="C297" t="str">
            <v>MA1104</v>
          </cell>
          <cell r="D297" t="str">
            <v>Transporte de Filler</v>
          </cell>
          <cell r="E297" t="str">
            <v>T</v>
          </cell>
          <cell r="F297">
            <v>0</v>
          </cell>
          <cell r="G297">
            <v>0</v>
          </cell>
        </row>
        <row r="298">
          <cell r="C298">
            <v>11004</v>
          </cell>
          <cell r="D298" t="str">
            <v>Cimentol</v>
          </cell>
          <cell r="E298" t="str">
            <v>kg</v>
          </cell>
          <cell r="F298">
            <v>2.5499999999999998</v>
          </cell>
          <cell r="G298">
            <v>2.5499999999999998</v>
          </cell>
        </row>
        <row r="299">
          <cell r="C299">
            <v>11005</v>
          </cell>
          <cell r="D299" t="str">
            <v>Bianco</v>
          </cell>
          <cell r="E299" t="str">
            <v>l</v>
          </cell>
          <cell r="F299">
            <v>2.95</v>
          </cell>
          <cell r="G299">
            <v>2.95</v>
          </cell>
        </row>
        <row r="300">
          <cell r="C300">
            <v>11006</v>
          </cell>
          <cell r="D300" t="str">
            <v>Sigunite</v>
          </cell>
          <cell r="E300" t="str">
            <v>kg</v>
          </cell>
          <cell r="F300">
            <v>2.5</v>
          </cell>
          <cell r="G300">
            <v>2.5</v>
          </cell>
        </row>
        <row r="301">
          <cell r="D301" t="str">
            <v>Caminhão truck</v>
          </cell>
          <cell r="E301" t="str">
            <v>km</v>
          </cell>
          <cell r="F301">
            <v>3.5</v>
          </cell>
          <cell r="G301">
            <v>3.5</v>
          </cell>
        </row>
        <row r="302">
          <cell r="D302" t="str">
            <v>Cavalo mecânico c/ prancha baixa</v>
          </cell>
          <cell r="E302" t="str">
            <v>km</v>
          </cell>
          <cell r="F302">
            <v>5</v>
          </cell>
          <cell r="G302">
            <v>5</v>
          </cell>
        </row>
        <row r="303">
          <cell r="C303" t="str">
            <v>ME02</v>
          </cell>
          <cell r="D303" t="str">
            <v>Placa da obra</v>
          </cell>
          <cell r="E303" t="str">
            <v>m²</v>
          </cell>
          <cell r="F303">
            <v>2014.01</v>
          </cell>
          <cell r="G303">
            <v>2014.01</v>
          </cell>
        </row>
        <row r="304">
          <cell r="C304" t="str">
            <v>ME03</v>
          </cell>
          <cell r="D304" t="str">
            <v>Placa de sinalização e advertência</v>
          </cell>
          <cell r="E304" t="str">
            <v>m²</v>
          </cell>
          <cell r="F304">
            <v>10</v>
          </cell>
          <cell r="G304">
            <v>10</v>
          </cell>
        </row>
        <row r="305">
          <cell r="C305" t="str">
            <v>ME04</v>
          </cell>
          <cell r="D305" t="str">
            <v>Transporte de material betuminoso à frio</v>
          </cell>
          <cell r="E305" t="str">
            <v>km</v>
          </cell>
          <cell r="F305">
            <v>0.31397999999999998</v>
          </cell>
          <cell r="G305">
            <v>0.314</v>
          </cell>
        </row>
        <row r="306">
          <cell r="C306" t="str">
            <v>ME05</v>
          </cell>
          <cell r="D306" t="str">
            <v>Transporte de CM-30</v>
          </cell>
          <cell r="E306" t="str">
            <v>km</v>
          </cell>
          <cell r="F306">
            <v>0.33</v>
          </cell>
          <cell r="G306">
            <v>0.33</v>
          </cell>
        </row>
        <row r="307">
          <cell r="C307" t="str">
            <v>ME11</v>
          </cell>
          <cell r="D307" t="str">
            <v>Transporte de RR-1C</v>
          </cell>
          <cell r="E307" t="str">
            <v>km</v>
          </cell>
          <cell r="F307">
            <v>0.33</v>
          </cell>
          <cell r="G307">
            <v>0.33</v>
          </cell>
        </row>
        <row r="308">
          <cell r="C308" t="str">
            <v>ME06</v>
          </cell>
          <cell r="D308" t="str">
            <v>Transporte de RR-2C</v>
          </cell>
          <cell r="E308" t="str">
            <v>km</v>
          </cell>
          <cell r="F308">
            <v>0.33</v>
          </cell>
          <cell r="G308">
            <v>0.33</v>
          </cell>
        </row>
        <row r="309">
          <cell r="C309" t="str">
            <v>ME10</v>
          </cell>
          <cell r="D309" t="str">
            <v>Transporte de Cimento Asfaltico CAP 50/70</v>
          </cell>
          <cell r="E309" t="str">
            <v>km</v>
          </cell>
          <cell r="F309">
            <v>0.33</v>
          </cell>
          <cell r="G309">
            <v>0.33</v>
          </cell>
        </row>
        <row r="310">
          <cell r="C310" t="str">
            <v>ME07</v>
          </cell>
          <cell r="D310" t="str">
            <v>Ensaios de concreto</v>
          </cell>
          <cell r="E310" t="str">
            <v>UND</v>
          </cell>
          <cell r="F310">
            <v>5866.23</v>
          </cell>
          <cell r="G310">
            <v>5866.23</v>
          </cell>
        </row>
        <row r="311">
          <cell r="C311" t="str">
            <v>ME08</v>
          </cell>
          <cell r="D311" t="str">
            <v>Junta JEENE JJ 2540 VV c/ labios polimericos-
3x2cm</v>
          </cell>
          <cell r="E311" t="str">
            <v>m</v>
          </cell>
          <cell r="F311">
            <v>671</v>
          </cell>
          <cell r="G311">
            <v>671</v>
          </cell>
        </row>
        <row r="312">
          <cell r="C312" t="str">
            <v>ME09</v>
          </cell>
          <cell r="D312" t="str">
            <v>Junta de dilatação tipo JEENE JJ-2540 VV</v>
          </cell>
          <cell r="E312" t="str">
            <v>und</v>
          </cell>
          <cell r="F312">
            <v>190</v>
          </cell>
          <cell r="G312">
            <v>190</v>
          </cell>
        </row>
        <row r="313">
          <cell r="C313" t="str">
            <v>ME12</v>
          </cell>
          <cell r="D313" t="str">
            <v>Cavalete de obra ( mod. av-42/2000)</v>
          </cell>
          <cell r="E313" t="str">
            <v>und</v>
          </cell>
          <cell r="F313">
            <v>260</v>
          </cell>
          <cell r="G313">
            <v>260</v>
          </cell>
        </row>
      </sheetData>
      <sheetData sheetId="5" refreshError="1">
        <row r="2">
          <cell r="C2" t="str">
            <v>COMPOSIÇÃO AUXILIAR</v>
          </cell>
        </row>
        <row r="9">
          <cell r="C9" t="str">
            <v>ORGÃO:</v>
          </cell>
          <cell r="H9" t="str">
            <v>EDITAL:</v>
          </cell>
        </row>
        <row r="10">
          <cell r="C10" t="str">
            <v>SECRETARIA DE TRANSPORTES - SETRA</v>
          </cell>
          <cell r="H10" t="str">
            <v>CONCORRÊNCIA Nº 063/2012 – CEL</v>
          </cell>
        </row>
        <row r="11">
          <cell r="C11" t="str">
            <v>RODOVIA:</v>
          </cell>
          <cell r="D11" t="str">
            <v>TRECHO:</v>
          </cell>
          <cell r="F11" t="str">
            <v>EXTENSÃO:</v>
          </cell>
          <cell r="H11" t="str">
            <v>DATA:</v>
          </cell>
        </row>
        <row r="12">
          <cell r="C12" t="str">
            <v>PE-310</v>
          </cell>
          <cell r="D12" t="str">
            <v>Entr. BR-232 (Custódia)/Iguaraci</v>
          </cell>
          <cell r="F12">
            <v>34</v>
          </cell>
          <cell r="H12">
            <v>41478</v>
          </cell>
        </row>
        <row r="13">
          <cell r="C13" t="str">
            <v>SERVIÇO:</v>
          </cell>
        </row>
        <row r="14">
          <cell r="C14" t="str">
            <v>Adequação da Implantaçãp e Pavimentação da Rodovia PE-310</v>
          </cell>
        </row>
        <row r="18">
          <cell r="A18" t="str">
            <v>1 A 00 301 00</v>
          </cell>
          <cell r="C18" t="str">
            <v>SERVIÇO:</v>
          </cell>
          <cell r="D18" t="str">
            <v>Fornecimento de Aço CA-25</v>
          </cell>
          <cell r="F18" t="str">
            <v>PRODUÇÃO DA EQUIPE - (C):</v>
          </cell>
          <cell r="J18">
            <v>1</v>
          </cell>
          <cell r="K18" t="str">
            <v>kg</v>
          </cell>
          <cell r="M18">
            <v>2.79</v>
          </cell>
        </row>
        <row r="19">
          <cell r="F19" t="str">
            <v>UNITÁRIO</v>
          </cell>
          <cell r="H19" t="str">
            <v>C. OPERACIONAL</v>
          </cell>
        </row>
        <row r="20">
          <cell r="C20" t="str">
            <v>ÍTEM</v>
          </cell>
          <cell r="D20" t="str">
            <v>E Q U I P A M E N T O</v>
          </cell>
          <cell r="E20" t="str">
            <v>QUANT.</v>
          </cell>
          <cell r="F20" t="str">
            <v>PROD</v>
          </cell>
          <cell r="G20" t="str">
            <v>IMPROD</v>
          </cell>
          <cell r="H20" t="str">
            <v>PROD</v>
          </cell>
          <cell r="I20" t="str">
            <v>IMPROD</v>
          </cell>
          <cell r="J20" t="str">
            <v>CUSTO HORÁRIO</v>
          </cell>
        </row>
        <row r="21">
          <cell r="D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D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D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F28" t="str">
            <v>CUSTO HORÁRIO DO EQUIPAMENTO - (A)</v>
          </cell>
          <cell r="J28">
            <v>0</v>
          </cell>
        </row>
        <row r="29">
          <cell r="C29" t="str">
            <v>ÍTEM</v>
          </cell>
          <cell r="D29" t="str">
            <v>M Ã O    D E   O B R A</v>
          </cell>
          <cell r="E29" t="str">
            <v>QUANT.</v>
          </cell>
          <cell r="F29" t="str">
            <v>SALÁRIO HORA</v>
          </cell>
          <cell r="J29" t="str">
            <v>CUSTO HORÁRIO</v>
          </cell>
        </row>
        <row r="30">
          <cell r="D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F35" t="str">
            <v>CUSTO HORÁRIO DE MÃO DE OBRA - (B)</v>
          </cell>
          <cell r="J35">
            <v>0</v>
          </cell>
        </row>
        <row r="36">
          <cell r="F36" t="str">
            <v>FERRAMENTAS</v>
          </cell>
          <cell r="H36">
            <v>0.2051</v>
          </cell>
          <cell r="J36">
            <v>0</v>
          </cell>
        </row>
        <row r="37">
          <cell r="F37" t="str">
            <v>CUSTO HORÁRIO TOTAL - (A + B)</v>
          </cell>
          <cell r="J37">
            <v>0</v>
          </cell>
        </row>
        <row r="38">
          <cell r="F38" t="str">
            <v>CUSTO UNITÁRIO DE EXECUÇÃO - (D)</v>
          </cell>
          <cell r="J38">
            <v>0</v>
          </cell>
        </row>
        <row r="39">
          <cell r="C39" t="str">
            <v>ÍTEM</v>
          </cell>
          <cell r="D39" t="str">
            <v>M A T E R I A L</v>
          </cell>
          <cell r="E39" t="str">
            <v>UNID</v>
          </cell>
          <cell r="F39" t="str">
            <v>CONSUMO</v>
          </cell>
          <cell r="H39" t="str">
            <v xml:space="preserve"> PREÇO UNITÁRIO</v>
          </cell>
          <cell r="J39" t="str">
            <v>CUSTO UNITÁRIO</v>
          </cell>
        </row>
        <row r="40">
          <cell r="C40" t="str">
            <v>AM01</v>
          </cell>
          <cell r="D40" t="str">
            <v>Aço D=4,2 mm CA 25</v>
          </cell>
          <cell r="E40" t="str">
            <v>kg</v>
          </cell>
          <cell r="F40">
            <v>0.33329999999999999</v>
          </cell>
          <cell r="H40">
            <v>2.77</v>
          </cell>
          <cell r="I40" t="e">
            <v>#N/A</v>
          </cell>
          <cell r="J40">
            <v>0.92</v>
          </cell>
        </row>
        <row r="41">
          <cell r="C41" t="str">
            <v>AM02</v>
          </cell>
          <cell r="D41" t="str">
            <v>Aço D=6,3 mm CA 25</v>
          </cell>
          <cell r="E41" t="str">
            <v>kg</v>
          </cell>
          <cell r="F41">
            <v>0.33329999999999999</v>
          </cell>
          <cell r="H41">
            <v>2.93</v>
          </cell>
          <cell r="J41">
            <v>0.97</v>
          </cell>
        </row>
        <row r="42">
          <cell r="C42" t="str">
            <v>AM03</v>
          </cell>
          <cell r="D42" t="str">
            <v>Aço D=10 mm CA 25</v>
          </cell>
          <cell r="E42" t="str">
            <v>kg</v>
          </cell>
          <cell r="F42">
            <v>0.33329999999999999</v>
          </cell>
          <cell r="H42">
            <v>2.73</v>
          </cell>
          <cell r="J42">
            <v>0.9</v>
          </cell>
        </row>
        <row r="43">
          <cell r="D43">
            <v>0</v>
          </cell>
          <cell r="E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J44">
            <v>0</v>
          </cell>
        </row>
        <row r="45">
          <cell r="F45" t="str">
            <v>CUSTO TOTAL DE MATERIAL - (E)</v>
          </cell>
          <cell r="J45">
            <v>2.79</v>
          </cell>
        </row>
        <row r="46">
          <cell r="C46" t="str">
            <v>CODIGO</v>
          </cell>
          <cell r="D46" t="str">
            <v>ATIVIDADES AUXILIARES</v>
          </cell>
          <cell r="E46" t="str">
            <v>UNID</v>
          </cell>
          <cell r="F46" t="str">
            <v>QUANTIDADE</v>
          </cell>
          <cell r="H46" t="str">
            <v xml:space="preserve"> PREÇO UNITÁRIO</v>
          </cell>
          <cell r="J46" t="str">
            <v>CUSTO UNITÁRIO</v>
          </cell>
        </row>
        <row r="47">
          <cell r="D47">
            <v>0</v>
          </cell>
          <cell r="E47">
            <v>0</v>
          </cell>
          <cell r="H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H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H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H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H51">
            <v>0</v>
          </cell>
          <cell r="J51">
            <v>0</v>
          </cell>
        </row>
        <row r="52">
          <cell r="C52" t="str">
            <v>OBSERVAÇÕES:</v>
          </cell>
          <cell r="F52" t="str">
            <v>CUSTO ATIVIDADES AUXILIARES - (F)</v>
          </cell>
          <cell r="J52">
            <v>0</v>
          </cell>
        </row>
        <row r="53">
          <cell r="F53" t="str">
            <v>CUSTO UNITÁRIO DIRETO TOTAL</v>
          </cell>
          <cell r="J53">
            <v>2.79</v>
          </cell>
        </row>
        <row r="54">
          <cell r="F54" t="str">
            <v xml:space="preserve">BONIFICAÇÃO </v>
          </cell>
          <cell r="H54">
            <v>0</v>
          </cell>
          <cell r="J54">
            <v>0</v>
          </cell>
        </row>
        <row r="55">
          <cell r="F55" t="str">
            <v>PREÇO UNITÁRIO  TOTAL</v>
          </cell>
          <cell r="J55">
            <v>2.79</v>
          </cell>
        </row>
        <row r="59">
          <cell r="A59" t="str">
            <v>1 A 00 302 00</v>
          </cell>
          <cell r="C59" t="str">
            <v>SERVIÇO:</v>
          </cell>
          <cell r="D59" t="str">
            <v>Fornecimento de Aço CA-50</v>
          </cell>
          <cell r="F59" t="str">
            <v>PRODUÇÃO DA EQUIPE - (C):</v>
          </cell>
          <cell r="J59">
            <v>1</v>
          </cell>
          <cell r="K59" t="str">
            <v>kg</v>
          </cell>
          <cell r="M59">
            <v>2.82</v>
          </cell>
        </row>
        <row r="60">
          <cell r="F60" t="str">
            <v>UNITÁRIO</v>
          </cell>
          <cell r="H60" t="str">
            <v>C. OPERACIONAL</v>
          </cell>
        </row>
        <row r="61">
          <cell r="C61" t="str">
            <v>ÍTEM</v>
          </cell>
          <cell r="D61" t="str">
            <v>E Q U I P A M E N T O</v>
          </cell>
          <cell r="E61" t="str">
            <v>QUANT.</v>
          </cell>
          <cell r="F61" t="str">
            <v>PROD</v>
          </cell>
          <cell r="G61" t="str">
            <v>IMPROD</v>
          </cell>
          <cell r="H61" t="str">
            <v>PROD</v>
          </cell>
          <cell r="I61" t="str">
            <v>IMPROD</v>
          </cell>
          <cell r="J61" t="str">
            <v>CUSTO HORÁRIO</v>
          </cell>
        </row>
        <row r="62">
          <cell r="D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F69" t="str">
            <v>CUSTO HORÁRIO DO EQUIPAMENTO - (A)</v>
          </cell>
          <cell r="J69">
            <v>0</v>
          </cell>
        </row>
        <row r="70">
          <cell r="C70" t="str">
            <v>ÍTEM</v>
          </cell>
          <cell r="D70" t="str">
            <v>M Ã O    D E   O B R A</v>
          </cell>
          <cell r="E70" t="str">
            <v>QUANT.</v>
          </cell>
          <cell r="F70" t="str">
            <v>SALÁRIO HORA</v>
          </cell>
          <cell r="J70" t="str">
            <v>CUSTO HORÁRIO</v>
          </cell>
        </row>
        <row r="71">
          <cell r="D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F76" t="str">
            <v>CUSTO HORÁRIO DE MÃO DE OBRA - (B)</v>
          </cell>
          <cell r="J76">
            <v>0</v>
          </cell>
        </row>
        <row r="77">
          <cell r="F77" t="str">
            <v>FERRAMENTAS</v>
          </cell>
          <cell r="H77">
            <v>0.2051</v>
          </cell>
          <cell r="J77">
            <v>0</v>
          </cell>
        </row>
        <row r="78">
          <cell r="F78" t="str">
            <v>CUSTO HORÁRIO TOTAL - (A + B)</v>
          </cell>
          <cell r="J78">
            <v>0</v>
          </cell>
        </row>
        <row r="79">
          <cell r="F79" t="str">
            <v>CUSTO UNITÁRIO DE EXECUÇÃO - (D)</v>
          </cell>
          <cell r="J79">
            <v>0</v>
          </cell>
        </row>
        <row r="80">
          <cell r="C80" t="str">
            <v>ÍTEM</v>
          </cell>
          <cell r="D80" t="str">
            <v>M A T E R I A L</v>
          </cell>
          <cell r="E80" t="str">
            <v>UNID</v>
          </cell>
          <cell r="F80" t="str">
            <v>CONSUMO</v>
          </cell>
          <cell r="H80" t="str">
            <v xml:space="preserve"> PREÇO UNITÁRIO</v>
          </cell>
          <cell r="J80" t="str">
            <v>CUSTO UNITÁRIO</v>
          </cell>
        </row>
        <row r="81">
          <cell r="C81" t="str">
            <v>AM04</v>
          </cell>
          <cell r="D81" t="str">
            <v>Aço D=6,3 mm CA 50</v>
          </cell>
          <cell r="E81" t="str">
            <v>kg</v>
          </cell>
          <cell r="F81">
            <v>0.5</v>
          </cell>
          <cell r="H81">
            <v>2.93</v>
          </cell>
          <cell r="I81" t="e">
            <v>#N/A</v>
          </cell>
          <cell r="J81">
            <v>1.46</v>
          </cell>
        </row>
        <row r="82">
          <cell r="C82" t="str">
            <v>AM05</v>
          </cell>
          <cell r="D82" t="str">
            <v>Aço D=10 mm CA 50</v>
          </cell>
          <cell r="E82" t="str">
            <v>kg</v>
          </cell>
          <cell r="F82">
            <v>0.5</v>
          </cell>
          <cell r="H82">
            <v>2.73</v>
          </cell>
          <cell r="J82">
            <v>1.36</v>
          </cell>
        </row>
        <row r="83">
          <cell r="D83">
            <v>0</v>
          </cell>
          <cell r="E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J85">
            <v>0</v>
          </cell>
        </row>
        <row r="86">
          <cell r="F86" t="str">
            <v>CUSTO TOTAL DE MATERIAL - (E)</v>
          </cell>
          <cell r="J86">
            <v>2.82</v>
          </cell>
        </row>
        <row r="87">
          <cell r="C87" t="str">
            <v>CODIGO</v>
          </cell>
          <cell r="D87" t="str">
            <v>ATIVIDADES AUXILIARES</v>
          </cell>
          <cell r="E87" t="str">
            <v>UNID</v>
          </cell>
          <cell r="F87" t="str">
            <v>QUANTIDADE</v>
          </cell>
          <cell r="H87" t="str">
            <v xml:space="preserve"> PREÇO UNITÁRIO</v>
          </cell>
          <cell r="J87" t="str">
            <v>CUSTO UNITÁRIO</v>
          </cell>
        </row>
        <row r="88">
          <cell r="D88">
            <v>0</v>
          </cell>
          <cell r="E88">
            <v>0</v>
          </cell>
          <cell r="H88">
            <v>0</v>
          </cell>
          <cell r="J88">
            <v>0</v>
          </cell>
        </row>
        <row r="89">
          <cell r="D89">
            <v>0</v>
          </cell>
          <cell r="E89">
            <v>0</v>
          </cell>
          <cell r="H89">
            <v>0</v>
          </cell>
          <cell r="J89">
            <v>0</v>
          </cell>
        </row>
        <row r="90">
          <cell r="D90">
            <v>0</v>
          </cell>
          <cell r="E90">
            <v>0</v>
          </cell>
          <cell r="H90">
            <v>0</v>
          </cell>
          <cell r="J90">
            <v>0</v>
          </cell>
        </row>
        <row r="91">
          <cell r="D91">
            <v>0</v>
          </cell>
          <cell r="E91">
            <v>0</v>
          </cell>
          <cell r="H91">
            <v>0</v>
          </cell>
          <cell r="J91">
            <v>0</v>
          </cell>
        </row>
        <row r="92">
          <cell r="D92">
            <v>0</v>
          </cell>
          <cell r="E92">
            <v>0</v>
          </cell>
          <cell r="H92">
            <v>0</v>
          </cell>
          <cell r="J92">
            <v>0</v>
          </cell>
        </row>
        <row r="93">
          <cell r="C93" t="str">
            <v>OBSERVAÇÕES:</v>
          </cell>
          <cell r="F93" t="str">
            <v>CUSTO ATIVIDADES AUXILIARES - (F)</v>
          </cell>
          <cell r="J93">
            <v>0</v>
          </cell>
        </row>
        <row r="94">
          <cell r="F94" t="str">
            <v>CUSTO UNITÁRIO DIRETO TOTAL</v>
          </cell>
          <cell r="J94">
            <v>2.82</v>
          </cell>
        </row>
        <row r="95">
          <cell r="F95" t="str">
            <v xml:space="preserve">BONIFICAÇÃO </v>
          </cell>
          <cell r="H95">
            <v>0</v>
          </cell>
          <cell r="J95">
            <v>0</v>
          </cell>
        </row>
        <row r="96">
          <cell r="F96" t="str">
            <v>PREÇO UNITÁRIO  TOTAL</v>
          </cell>
          <cell r="J96">
            <v>2.82</v>
          </cell>
        </row>
        <row r="100">
          <cell r="A100" t="str">
            <v>1 A 00 303 00</v>
          </cell>
          <cell r="C100" t="str">
            <v>SERVIÇO:</v>
          </cell>
          <cell r="D100" t="str">
            <v>Fornecimento de Aço CA-60</v>
          </cell>
          <cell r="F100" t="str">
            <v>PRODUÇÃO DA EQUIPE - (C):</v>
          </cell>
          <cell r="J100">
            <v>1</v>
          </cell>
          <cell r="K100" t="str">
            <v>kg</v>
          </cell>
          <cell r="M100">
            <v>2.97</v>
          </cell>
        </row>
        <row r="101">
          <cell r="F101" t="str">
            <v>UNITÁRIO</v>
          </cell>
          <cell r="H101" t="str">
            <v>C. OPERACIONAL</v>
          </cell>
        </row>
        <row r="102">
          <cell r="C102" t="str">
            <v>ÍTEM</v>
          </cell>
          <cell r="D102" t="str">
            <v>E Q U I P A M E N T O</v>
          </cell>
          <cell r="E102" t="str">
            <v>QUANT.</v>
          </cell>
          <cell r="F102" t="str">
            <v>PROD</v>
          </cell>
          <cell r="G102" t="str">
            <v>IMPROD</v>
          </cell>
          <cell r="H102" t="str">
            <v>PROD</v>
          </cell>
          <cell r="I102" t="str">
            <v>IMPROD</v>
          </cell>
          <cell r="J102" t="str">
            <v>CUSTO HORÁRIO</v>
          </cell>
        </row>
        <row r="103">
          <cell r="D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</row>
        <row r="104">
          <cell r="D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</row>
        <row r="105">
          <cell r="D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6">
          <cell r="D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</row>
        <row r="107">
          <cell r="D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</row>
        <row r="108">
          <cell r="F108" t="str">
            <v>CUSTO HORÁRIO DO EQUIPAMENTO - (A)</v>
          </cell>
          <cell r="J108">
            <v>0</v>
          </cell>
        </row>
        <row r="109">
          <cell r="C109" t="str">
            <v>ÍTEM</v>
          </cell>
          <cell r="D109" t="str">
            <v>M Ã O    D E   O B R A</v>
          </cell>
          <cell r="E109" t="str">
            <v>QUANT.</v>
          </cell>
          <cell r="F109" t="str">
            <v>SALÁRIO HORA</v>
          </cell>
          <cell r="J109" t="str">
            <v>CUSTO HORÁRIO</v>
          </cell>
        </row>
        <row r="110">
          <cell r="D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</row>
        <row r="111">
          <cell r="D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</row>
        <row r="112">
          <cell r="D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</row>
        <row r="113">
          <cell r="D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</row>
        <row r="114">
          <cell r="D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</row>
        <row r="115">
          <cell r="F115" t="str">
            <v>CUSTO HORÁRIO DE MÃO DE OBRA - (B)</v>
          </cell>
          <cell r="J115">
            <v>0</v>
          </cell>
        </row>
        <row r="116">
          <cell r="F116" t="str">
            <v>FERRAMENTAS</v>
          </cell>
          <cell r="H116">
            <v>0.05</v>
          </cell>
          <cell r="J116">
            <v>0</v>
          </cell>
        </row>
        <row r="117">
          <cell r="F117" t="str">
            <v>CUSTO HORÁRIO TOTAL - (A + B)</v>
          </cell>
          <cell r="J117">
            <v>0</v>
          </cell>
        </row>
        <row r="118">
          <cell r="F118" t="str">
            <v>CUSTO UNITÁRIO DE EXECUÇÃO - (D)</v>
          </cell>
          <cell r="J118">
            <v>0</v>
          </cell>
        </row>
        <row r="119">
          <cell r="C119" t="str">
            <v>ÍTEM</v>
          </cell>
          <cell r="D119" t="str">
            <v>M A T E R I A L</v>
          </cell>
          <cell r="E119" t="str">
            <v>UNID</v>
          </cell>
          <cell r="F119" t="str">
            <v>CONSUMO</v>
          </cell>
          <cell r="H119" t="str">
            <v xml:space="preserve"> PREÇO UNITÁRIO</v>
          </cell>
          <cell r="J119" t="str">
            <v>CUSTO UNITÁRIO</v>
          </cell>
        </row>
        <row r="120">
          <cell r="C120" t="str">
            <v>AM06</v>
          </cell>
          <cell r="D120" t="str">
            <v>Aço D=4,2 mm CA 60</v>
          </cell>
          <cell r="E120" t="str">
            <v>kg</v>
          </cell>
          <cell r="F120">
            <v>0.33329999999999999</v>
          </cell>
          <cell r="H120">
            <v>2.77</v>
          </cell>
          <cell r="I120">
            <v>0</v>
          </cell>
          <cell r="J120">
            <v>0.92</v>
          </cell>
        </row>
        <row r="121">
          <cell r="C121" t="str">
            <v>AM07</v>
          </cell>
          <cell r="D121" t="str">
            <v>Aço D=5,0 mm CA 60</v>
          </cell>
          <cell r="E121" t="str">
            <v>kg</v>
          </cell>
          <cell r="F121">
            <v>0.33329999999999999</v>
          </cell>
          <cell r="H121">
            <v>2.77</v>
          </cell>
          <cell r="I121">
            <v>0</v>
          </cell>
          <cell r="J121">
            <v>0.92</v>
          </cell>
        </row>
        <row r="122">
          <cell r="C122" t="str">
            <v>AM08</v>
          </cell>
          <cell r="D122" t="str">
            <v>Aço D=6,0 mm CA 60</v>
          </cell>
          <cell r="E122" t="str">
            <v>kg</v>
          </cell>
          <cell r="F122">
            <v>0.33339999999999997</v>
          </cell>
          <cell r="H122">
            <v>3.4</v>
          </cell>
          <cell r="I122">
            <v>0</v>
          </cell>
          <cell r="J122">
            <v>1.1299999999999999</v>
          </cell>
        </row>
        <row r="123">
          <cell r="D123">
            <v>0</v>
          </cell>
          <cell r="E123">
            <v>0</v>
          </cell>
          <cell r="H123">
            <v>0</v>
          </cell>
          <cell r="I123">
            <v>0</v>
          </cell>
          <cell r="J123">
            <v>0</v>
          </cell>
        </row>
        <row r="124">
          <cell r="D124">
            <v>0</v>
          </cell>
          <cell r="E124">
            <v>0</v>
          </cell>
          <cell r="H124">
            <v>0</v>
          </cell>
          <cell r="I124">
            <v>0</v>
          </cell>
          <cell r="J124">
            <v>0</v>
          </cell>
        </row>
        <row r="125">
          <cell r="F125" t="str">
            <v>CUSTO TOTAL DE MATERIAL - (E)</v>
          </cell>
          <cell r="J125">
            <v>2.97</v>
          </cell>
        </row>
        <row r="126">
          <cell r="C126" t="str">
            <v>CODIGO</v>
          </cell>
          <cell r="D126" t="str">
            <v>ATIVIDADES AUXILIARES</v>
          </cell>
          <cell r="E126" t="str">
            <v>UNID</v>
          </cell>
          <cell r="F126" t="str">
            <v>QUANTIDADE</v>
          </cell>
          <cell r="H126" t="str">
            <v xml:space="preserve"> PREÇO UNITÁRIO</v>
          </cell>
          <cell r="J126" t="str">
            <v>CUSTO UNITÁRIO</v>
          </cell>
        </row>
        <row r="127">
          <cell r="D127">
            <v>0</v>
          </cell>
          <cell r="E127">
            <v>0</v>
          </cell>
          <cell r="H127">
            <v>0</v>
          </cell>
          <cell r="J127">
            <v>0</v>
          </cell>
        </row>
        <row r="128">
          <cell r="D128">
            <v>0</v>
          </cell>
          <cell r="E128">
            <v>0</v>
          </cell>
          <cell r="H128">
            <v>0</v>
          </cell>
          <cell r="J128">
            <v>0</v>
          </cell>
        </row>
        <row r="129">
          <cell r="D129">
            <v>0</v>
          </cell>
          <cell r="E129">
            <v>0</v>
          </cell>
          <cell r="H129">
            <v>0</v>
          </cell>
          <cell r="J129">
            <v>0</v>
          </cell>
        </row>
        <row r="130">
          <cell r="D130">
            <v>0</v>
          </cell>
          <cell r="E130">
            <v>0</v>
          </cell>
          <cell r="H130">
            <v>0</v>
          </cell>
          <cell r="J130">
            <v>0</v>
          </cell>
        </row>
        <row r="131">
          <cell r="D131">
            <v>0</v>
          </cell>
          <cell r="E131">
            <v>0</v>
          </cell>
          <cell r="H131">
            <v>0</v>
          </cell>
          <cell r="J131">
            <v>0</v>
          </cell>
        </row>
        <row r="132">
          <cell r="C132" t="str">
            <v>OBSERVAÇÕES:</v>
          </cell>
          <cell r="F132" t="str">
            <v>CUSTO ATIVIDADES AUXILIARES - (F)</v>
          </cell>
          <cell r="J132">
            <v>0</v>
          </cell>
        </row>
        <row r="133">
          <cell r="F133" t="str">
            <v>CUSTO UNITÁRIO DIRETO TOTAL</v>
          </cell>
          <cell r="J133">
            <v>2.97</v>
          </cell>
        </row>
        <row r="134">
          <cell r="F134" t="str">
            <v xml:space="preserve">BONIFICAÇÃO </v>
          </cell>
          <cell r="H134">
            <v>0</v>
          </cell>
          <cell r="J134">
            <v>0</v>
          </cell>
        </row>
        <row r="135">
          <cell r="F135" t="str">
            <v>PREÇO UNITÁRIO  TOTAL</v>
          </cell>
          <cell r="J135">
            <v>2.97</v>
          </cell>
        </row>
        <row r="139">
          <cell r="A139" t="str">
            <v>1 A 00 716 00</v>
          </cell>
          <cell r="C139" t="str">
            <v>SERVIÇO:</v>
          </cell>
          <cell r="D139" t="str">
            <v>Areia comercial</v>
          </cell>
          <cell r="F139" t="str">
            <v>PRODUÇÃO DA EQUIPE - (C):</v>
          </cell>
          <cell r="J139">
            <v>1</v>
          </cell>
          <cell r="K139" t="str">
            <v>m³</v>
          </cell>
          <cell r="M139">
            <v>60</v>
          </cell>
        </row>
        <row r="140">
          <cell r="F140" t="str">
            <v>UNITÁRIO</v>
          </cell>
          <cell r="H140" t="str">
            <v>C. OPERACIONAL</v>
          </cell>
        </row>
        <row r="141">
          <cell r="C141" t="str">
            <v>ÍTEM</v>
          </cell>
          <cell r="D141" t="str">
            <v>E Q U I P A M E N T O</v>
          </cell>
          <cell r="E141" t="str">
            <v>QUANT.</v>
          </cell>
          <cell r="F141" t="str">
            <v>PROD</v>
          </cell>
          <cell r="G141" t="str">
            <v>IMPROD</v>
          </cell>
          <cell r="H141" t="str">
            <v>PROD</v>
          </cell>
          <cell r="I141" t="str">
            <v>IMPROD</v>
          </cell>
          <cell r="J141" t="str">
            <v>CUSTO HORÁRIO</v>
          </cell>
        </row>
        <row r="142">
          <cell r="D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</row>
        <row r="143">
          <cell r="D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</row>
        <row r="144">
          <cell r="D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</row>
        <row r="145">
          <cell r="D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</row>
        <row r="146">
          <cell r="D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47">
          <cell r="D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</row>
        <row r="148">
          <cell r="D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</row>
        <row r="149">
          <cell r="F149" t="str">
            <v>CUSTO HORÁRIO DO EQUIPAMENTO - (A)</v>
          </cell>
          <cell r="J149">
            <v>0</v>
          </cell>
        </row>
        <row r="150">
          <cell r="C150" t="str">
            <v>ÍTEM</v>
          </cell>
          <cell r="D150" t="str">
            <v>M Ã O    D E   O B R A</v>
          </cell>
          <cell r="E150" t="str">
            <v>QUANT.</v>
          </cell>
          <cell r="F150" t="str">
            <v>SALÁRIO HORA</v>
          </cell>
          <cell r="J150" t="str">
            <v>CUSTO HORÁRIO</v>
          </cell>
        </row>
        <row r="151">
          <cell r="D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</row>
        <row r="152">
          <cell r="D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</row>
        <row r="153">
          <cell r="D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</row>
        <row r="154">
          <cell r="D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</row>
        <row r="155">
          <cell r="D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56">
          <cell r="F156" t="str">
            <v>CUSTO HORÁRIO DE MÃO DE OBRA - (B)</v>
          </cell>
          <cell r="J156">
            <v>0</v>
          </cell>
        </row>
        <row r="157">
          <cell r="F157" t="str">
            <v>FERRAMENTAS</v>
          </cell>
          <cell r="H157">
            <v>0.2051</v>
          </cell>
          <cell r="J157">
            <v>0</v>
          </cell>
        </row>
        <row r="158">
          <cell r="F158" t="str">
            <v>CUSTO HORÁRIO TOTAL - (A + B)</v>
          </cell>
          <cell r="J158">
            <v>0</v>
          </cell>
        </row>
        <row r="159">
          <cell r="F159" t="str">
            <v>CUSTO UNITÁRIO DE EXECUÇÃO - (D)</v>
          </cell>
          <cell r="J159">
            <v>0</v>
          </cell>
        </row>
        <row r="160">
          <cell r="C160" t="str">
            <v>ÍTEM</v>
          </cell>
          <cell r="D160" t="str">
            <v>M A T E R I A L</v>
          </cell>
          <cell r="E160" t="str">
            <v>UNID</v>
          </cell>
          <cell r="F160" t="str">
            <v>CONSUMO</v>
          </cell>
          <cell r="H160" t="str">
            <v xml:space="preserve"> PREÇO UNITÁRIO</v>
          </cell>
          <cell r="J160" t="str">
            <v>CUSTO UNITÁRIO</v>
          </cell>
        </row>
        <row r="161">
          <cell r="C161" t="str">
            <v>M704</v>
          </cell>
          <cell r="D161" t="str">
            <v>Areia lavada comercial DMT até 50 km</v>
          </cell>
          <cell r="E161" t="str">
            <v>m3</v>
          </cell>
          <cell r="F161">
            <v>1</v>
          </cell>
          <cell r="H161">
            <v>60</v>
          </cell>
          <cell r="I161" t="e">
            <v>#N/A</v>
          </cell>
          <cell r="J161">
            <v>60</v>
          </cell>
        </row>
        <row r="162">
          <cell r="D162">
            <v>0</v>
          </cell>
          <cell r="E162">
            <v>0</v>
          </cell>
          <cell r="H162">
            <v>0</v>
          </cell>
          <cell r="I162">
            <v>0</v>
          </cell>
        </row>
        <row r="163">
          <cell r="D163">
            <v>0</v>
          </cell>
          <cell r="E163">
            <v>0</v>
          </cell>
          <cell r="H163">
            <v>0</v>
          </cell>
          <cell r="I163">
            <v>0</v>
          </cell>
        </row>
        <row r="164">
          <cell r="D164">
            <v>0</v>
          </cell>
          <cell r="E164">
            <v>0</v>
          </cell>
          <cell r="H164">
            <v>0</v>
          </cell>
          <cell r="I164">
            <v>0</v>
          </cell>
        </row>
        <row r="165">
          <cell r="D165">
            <v>0</v>
          </cell>
          <cell r="E165">
            <v>0</v>
          </cell>
          <cell r="H165">
            <v>0</v>
          </cell>
          <cell r="I165">
            <v>0</v>
          </cell>
        </row>
        <row r="166">
          <cell r="F166" t="str">
            <v>CUSTO TOTAL DE MATERIAL - (E)</v>
          </cell>
          <cell r="J166">
            <v>60</v>
          </cell>
        </row>
        <row r="167">
          <cell r="C167" t="str">
            <v>CODIGO</v>
          </cell>
          <cell r="D167" t="str">
            <v>ATIVIDADES AUXILIARES</v>
          </cell>
          <cell r="E167" t="str">
            <v>UNID</v>
          </cell>
          <cell r="F167" t="str">
            <v>QUANTIDADE</v>
          </cell>
          <cell r="H167" t="str">
            <v xml:space="preserve"> PREÇO UNITÁRIO</v>
          </cell>
          <cell r="J167" t="str">
            <v>CUSTO UNITÁRIO</v>
          </cell>
        </row>
        <row r="168">
          <cell r="D168">
            <v>0</v>
          </cell>
          <cell r="E168">
            <v>0</v>
          </cell>
          <cell r="H168">
            <v>0</v>
          </cell>
          <cell r="J168">
            <v>0</v>
          </cell>
        </row>
        <row r="169">
          <cell r="D169">
            <v>0</v>
          </cell>
          <cell r="E169">
            <v>0</v>
          </cell>
          <cell r="H169">
            <v>0</v>
          </cell>
          <cell r="J169">
            <v>0</v>
          </cell>
        </row>
        <row r="170">
          <cell r="D170">
            <v>0</v>
          </cell>
          <cell r="E170">
            <v>0</v>
          </cell>
          <cell r="H170">
            <v>0</v>
          </cell>
          <cell r="J170">
            <v>0</v>
          </cell>
        </row>
        <row r="171">
          <cell r="D171">
            <v>0</v>
          </cell>
          <cell r="E171">
            <v>0</v>
          </cell>
          <cell r="H171">
            <v>0</v>
          </cell>
          <cell r="J171">
            <v>0</v>
          </cell>
        </row>
        <row r="172">
          <cell r="D172">
            <v>0</v>
          </cell>
          <cell r="E172">
            <v>0</v>
          </cell>
          <cell r="H172">
            <v>0</v>
          </cell>
          <cell r="J172">
            <v>0</v>
          </cell>
        </row>
        <row r="173">
          <cell r="C173" t="str">
            <v>OBSERVAÇÕES:</v>
          </cell>
          <cell r="F173" t="str">
            <v>CUSTO ATIVIDADES AUXILIARES - (F)</v>
          </cell>
          <cell r="J173">
            <v>0</v>
          </cell>
        </row>
        <row r="174">
          <cell r="F174" t="str">
            <v>CUSTO UNITÁRIO DIRETO TOTAL</v>
          </cell>
          <cell r="J174">
            <v>60</v>
          </cell>
        </row>
        <row r="175">
          <cell r="F175" t="str">
            <v xml:space="preserve">BONIFICAÇÃO </v>
          </cell>
          <cell r="H175">
            <v>0</v>
          </cell>
          <cell r="J175">
            <v>0</v>
          </cell>
        </row>
        <row r="176">
          <cell r="F176" t="str">
            <v>PREÇO UNITÁRIO  TOTAL</v>
          </cell>
          <cell r="J176">
            <v>60</v>
          </cell>
        </row>
        <row r="180">
          <cell r="C180" t="str">
            <v>SERVIÇO:</v>
          </cell>
          <cell r="D180" t="str">
            <v>Brita Comercial com transporte até 50 km</v>
          </cell>
          <cell r="F180" t="str">
            <v>PRODUÇÃO DA EQUIPE - (C):</v>
          </cell>
          <cell r="J180">
            <v>1</v>
          </cell>
          <cell r="K180" t="str">
            <v>m³</v>
          </cell>
          <cell r="M180">
            <v>72.790000000000006</v>
          </cell>
        </row>
        <row r="181">
          <cell r="F181" t="str">
            <v>UNITÁRIO</v>
          </cell>
          <cell r="H181" t="str">
            <v>C. OPERACIONAL</v>
          </cell>
        </row>
        <row r="182">
          <cell r="C182" t="str">
            <v>ÍTEM</v>
          </cell>
          <cell r="D182" t="str">
            <v>E Q U I P A M E N T O</v>
          </cell>
          <cell r="E182" t="str">
            <v>QUANT.</v>
          </cell>
          <cell r="F182" t="str">
            <v>PROD</v>
          </cell>
          <cell r="G182" t="str">
            <v>IMPROD</v>
          </cell>
          <cell r="H182" t="str">
            <v>PROD</v>
          </cell>
          <cell r="I182" t="str">
            <v>IMPROD</v>
          </cell>
          <cell r="J182" t="str">
            <v>CUSTO HORÁRIO</v>
          </cell>
        </row>
        <row r="183">
          <cell r="D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</row>
        <row r="184">
          <cell r="D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</row>
        <row r="185">
          <cell r="D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</row>
        <row r="186">
          <cell r="D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</row>
        <row r="187">
          <cell r="D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</row>
        <row r="188">
          <cell r="D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</row>
        <row r="189">
          <cell r="D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</row>
        <row r="190">
          <cell r="F190" t="str">
            <v>CUSTO HORÁRIO DO EQUIPAMENTO - (A)</v>
          </cell>
          <cell r="J190">
            <v>0</v>
          </cell>
        </row>
        <row r="191">
          <cell r="C191" t="str">
            <v>ÍTEM</v>
          </cell>
          <cell r="D191" t="str">
            <v>M Ã O    D E   O B R A</v>
          </cell>
          <cell r="E191" t="str">
            <v>QUANT.</v>
          </cell>
          <cell r="F191" t="str">
            <v>SALÁRIO HORA</v>
          </cell>
          <cell r="J191" t="str">
            <v>CUSTO HORÁRIO</v>
          </cell>
        </row>
        <row r="192">
          <cell r="D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</row>
        <row r="193">
          <cell r="D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</row>
        <row r="194">
          <cell r="D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</row>
        <row r="195">
          <cell r="D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</row>
        <row r="196">
          <cell r="D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</row>
        <row r="197">
          <cell r="F197" t="str">
            <v>CUSTO HORÁRIO DE MÃO DE OBRA - (B)</v>
          </cell>
          <cell r="J197">
            <v>0</v>
          </cell>
        </row>
        <row r="198">
          <cell r="F198" t="str">
            <v>FERRAMENTAS</v>
          </cell>
          <cell r="H198">
            <v>0.2051</v>
          </cell>
          <cell r="J198">
            <v>0</v>
          </cell>
        </row>
        <row r="199">
          <cell r="F199" t="str">
            <v>CUSTO HORÁRIO TOTAL - (A + B)</v>
          </cell>
          <cell r="J199">
            <v>0</v>
          </cell>
        </row>
        <row r="200">
          <cell r="F200" t="str">
            <v>CUSTO UNITÁRIO DE EXECUÇÃO - (D)</v>
          </cell>
          <cell r="J200">
            <v>0</v>
          </cell>
        </row>
        <row r="201">
          <cell r="C201" t="str">
            <v>ÍTEM</v>
          </cell>
          <cell r="D201" t="str">
            <v>M A T E R I A L</v>
          </cell>
          <cell r="E201" t="str">
            <v>UNID</v>
          </cell>
          <cell r="F201" t="str">
            <v>CONSUMO</v>
          </cell>
          <cell r="H201" t="str">
            <v xml:space="preserve"> PREÇO UNITÁRIO</v>
          </cell>
          <cell r="J201" t="str">
            <v>CUSTO UNITÁRIO</v>
          </cell>
        </row>
        <row r="202">
          <cell r="C202" t="str">
            <v>AM35</v>
          </cell>
          <cell r="D202" t="str">
            <v>Brita 1 (Comercial) com DMT até 50 km 19mm</v>
          </cell>
          <cell r="E202" t="str">
            <v>m3</v>
          </cell>
          <cell r="F202">
            <v>0.33329999999999999</v>
          </cell>
          <cell r="H202">
            <v>72.8</v>
          </cell>
          <cell r="I202" t="e">
            <v>#N/A</v>
          </cell>
          <cell r="J202">
            <v>24.26</v>
          </cell>
        </row>
        <row r="203">
          <cell r="C203" t="str">
            <v>AM36</v>
          </cell>
          <cell r="D203" t="str">
            <v>Brita 2 (Comercial) com DMT até 50 km 25mm</v>
          </cell>
          <cell r="E203" t="str">
            <v>m3</v>
          </cell>
          <cell r="F203">
            <v>0.33329999999999999</v>
          </cell>
          <cell r="H203">
            <v>72.8</v>
          </cell>
          <cell r="J203">
            <v>24.26</v>
          </cell>
        </row>
        <row r="204">
          <cell r="C204" t="str">
            <v>AM37</v>
          </cell>
          <cell r="D204" t="str">
            <v>Brita 3 (Comercial) com DMT até 50 km 38mm</v>
          </cell>
          <cell r="E204" t="str">
            <v>m3</v>
          </cell>
          <cell r="F204">
            <v>0.33339999999999997</v>
          </cell>
          <cell r="H204">
            <v>72.8</v>
          </cell>
          <cell r="J204">
            <v>24.27</v>
          </cell>
        </row>
        <row r="205">
          <cell r="D205">
            <v>0</v>
          </cell>
          <cell r="E205">
            <v>0</v>
          </cell>
          <cell r="J205">
            <v>0</v>
          </cell>
        </row>
        <row r="206">
          <cell r="D206">
            <v>0</v>
          </cell>
          <cell r="E206">
            <v>0</v>
          </cell>
          <cell r="J206">
            <v>0</v>
          </cell>
        </row>
        <row r="207">
          <cell r="F207" t="str">
            <v>CUSTO TOTAL DE MATERIAL - (E)</v>
          </cell>
          <cell r="J207">
            <v>72.790000000000006</v>
          </cell>
        </row>
        <row r="208">
          <cell r="C208" t="str">
            <v>CODIGO</v>
          </cell>
          <cell r="D208" t="str">
            <v>ATIVIDADES AUXILIARES</v>
          </cell>
          <cell r="E208" t="str">
            <v>UNID</v>
          </cell>
          <cell r="F208" t="str">
            <v>QUANTIDADE</v>
          </cell>
          <cell r="H208" t="str">
            <v xml:space="preserve"> PREÇO UNITÁRIO</v>
          </cell>
          <cell r="J208" t="str">
            <v>CUSTO UNITÁRIO</v>
          </cell>
        </row>
        <row r="209">
          <cell r="D209">
            <v>0</v>
          </cell>
          <cell r="E209">
            <v>0</v>
          </cell>
          <cell r="H209">
            <v>0</v>
          </cell>
          <cell r="J209">
            <v>0</v>
          </cell>
        </row>
        <row r="210">
          <cell r="D210">
            <v>0</v>
          </cell>
          <cell r="E210">
            <v>0</v>
          </cell>
          <cell r="H210">
            <v>0</v>
          </cell>
          <cell r="J210">
            <v>0</v>
          </cell>
        </row>
        <row r="211">
          <cell r="D211">
            <v>0</v>
          </cell>
          <cell r="E211">
            <v>0</v>
          </cell>
          <cell r="H211">
            <v>0</v>
          </cell>
          <cell r="J211">
            <v>0</v>
          </cell>
        </row>
        <row r="212">
          <cell r="D212">
            <v>0</v>
          </cell>
          <cell r="E212">
            <v>0</v>
          </cell>
          <cell r="H212">
            <v>0</v>
          </cell>
          <cell r="J212">
            <v>0</v>
          </cell>
        </row>
        <row r="213">
          <cell r="D213">
            <v>0</v>
          </cell>
          <cell r="E213">
            <v>0</v>
          </cell>
          <cell r="H213">
            <v>0</v>
          </cell>
          <cell r="J213">
            <v>0</v>
          </cell>
        </row>
        <row r="214">
          <cell r="C214" t="str">
            <v>OBSERVAÇÕES:</v>
          </cell>
          <cell r="F214" t="str">
            <v>CUSTO ATIVIDADES AUXILIARES - (F)</v>
          </cell>
          <cell r="J214">
            <v>0</v>
          </cell>
        </row>
        <row r="215">
          <cell r="F215" t="str">
            <v>CUSTO UNITÁRIO DIRETO TOTAL</v>
          </cell>
          <cell r="J215">
            <v>72.790000000000006</v>
          </cell>
        </row>
        <row r="216">
          <cell r="F216" t="str">
            <v xml:space="preserve">BONIFICAÇÃO </v>
          </cell>
          <cell r="H216">
            <v>0</v>
          </cell>
          <cell r="J216">
            <v>0</v>
          </cell>
        </row>
        <row r="217">
          <cell r="F217" t="str">
            <v>PREÇO UNITÁRIO  TOTAL</v>
          </cell>
          <cell r="J217">
            <v>72.790000000000006</v>
          </cell>
        </row>
        <row r="221">
          <cell r="A221" t="str">
            <v>1 A 00 903 51</v>
          </cell>
          <cell r="C221" t="str">
            <v>SERVIÇO:</v>
          </cell>
          <cell r="D221" t="str">
            <v>Dentes para bueiros duplos Ø=1,00 m AC/BC</v>
          </cell>
          <cell r="F221" t="str">
            <v>PRODUÇÃO DA EQUIPE - (C):</v>
          </cell>
          <cell r="J221">
            <v>1</v>
          </cell>
          <cell r="K221" t="str">
            <v>und</v>
          </cell>
          <cell r="M221" t="e">
            <v>#N/A</v>
          </cell>
        </row>
        <row r="222">
          <cell r="F222" t="str">
            <v>UNITÁRIO</v>
          </cell>
          <cell r="H222" t="str">
            <v>C. OPERACIONAL</v>
          </cell>
        </row>
        <row r="223">
          <cell r="C223" t="str">
            <v>ÍTEM</v>
          </cell>
          <cell r="D223" t="str">
            <v>E Q U I P A M E N T O</v>
          </cell>
          <cell r="E223" t="str">
            <v>QUANT.</v>
          </cell>
          <cell r="F223" t="str">
            <v>PROD</v>
          </cell>
          <cell r="G223" t="str">
            <v>IMPROD</v>
          </cell>
          <cell r="H223" t="str">
            <v>PROD</v>
          </cell>
          <cell r="I223" t="str">
            <v>IMPROD</v>
          </cell>
          <cell r="J223" t="str">
            <v>CUSTO HORÁRIO</v>
          </cell>
        </row>
        <row r="224">
          <cell r="D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</row>
        <row r="225">
          <cell r="D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</row>
        <row r="226">
          <cell r="D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7">
          <cell r="D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</row>
        <row r="228">
          <cell r="D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</row>
        <row r="229">
          <cell r="F229" t="str">
            <v>CUSTO HORÁRIO DO EQUIPAMENTO - (A)</v>
          </cell>
          <cell r="J229">
            <v>0</v>
          </cell>
        </row>
        <row r="230">
          <cell r="C230" t="str">
            <v>ÍTEM</v>
          </cell>
          <cell r="D230" t="str">
            <v>M Ã O    D E   O B R A</v>
          </cell>
          <cell r="E230" t="str">
            <v>QUANT.</v>
          </cell>
          <cell r="F230" t="str">
            <v>SALÁRIO HORA</v>
          </cell>
          <cell r="J230" t="str">
            <v>CUSTO HORÁRIO</v>
          </cell>
        </row>
        <row r="231">
          <cell r="C231" t="str">
            <v>T604</v>
          </cell>
          <cell r="D231" t="str">
            <v>Pedreiro</v>
          </cell>
          <cell r="E231">
            <v>0.8</v>
          </cell>
          <cell r="F231">
            <v>9.44</v>
          </cell>
          <cell r="G231" t="e">
            <v>#N/A</v>
          </cell>
          <cell r="H231" t="e">
            <v>#N/A</v>
          </cell>
          <cell r="I231" t="e">
            <v>#N/A</v>
          </cell>
          <cell r="J231">
            <v>7.55</v>
          </cell>
        </row>
        <row r="232">
          <cell r="C232" t="str">
            <v>T701</v>
          </cell>
          <cell r="D232" t="str">
            <v>Servente</v>
          </cell>
          <cell r="E232">
            <v>1.6</v>
          </cell>
          <cell r="F232">
            <v>6.99</v>
          </cell>
          <cell r="G232" t="e">
            <v>#N/A</v>
          </cell>
          <cell r="H232" t="e">
            <v>#N/A</v>
          </cell>
          <cell r="I232" t="e">
            <v>#N/A</v>
          </cell>
          <cell r="J232">
            <v>11.18</v>
          </cell>
        </row>
        <row r="233">
          <cell r="D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4">
          <cell r="D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</row>
        <row r="235">
          <cell r="D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F236" t="str">
            <v>CUSTO HORÁRIO DE MÃO DE OBRA - (B)</v>
          </cell>
          <cell r="J236">
            <v>18.73</v>
          </cell>
        </row>
        <row r="237">
          <cell r="F237" t="str">
            <v>FERRAMENTAS</v>
          </cell>
          <cell r="H237">
            <v>0.05</v>
          </cell>
          <cell r="J237">
            <v>0.93</v>
          </cell>
        </row>
        <row r="238">
          <cell r="F238" t="str">
            <v>CUSTO HORÁRIO TOTAL - (A + B)</v>
          </cell>
          <cell r="J238">
            <v>19.66</v>
          </cell>
        </row>
        <row r="239">
          <cell r="F239" t="str">
            <v>CUSTO UNITÁRIO DE EXECUÇÃO - (D)</v>
          </cell>
          <cell r="J239">
            <v>19.66</v>
          </cell>
        </row>
        <row r="240">
          <cell r="C240" t="str">
            <v>ÍTEM</v>
          </cell>
          <cell r="D240" t="str">
            <v>M A T E R I A L</v>
          </cell>
          <cell r="E240" t="str">
            <v>UNID</v>
          </cell>
          <cell r="F240" t="str">
            <v>CONSUMO</v>
          </cell>
          <cell r="H240" t="str">
            <v xml:space="preserve"> PREÇO UNITÁRIO</v>
          </cell>
          <cell r="J240" t="str">
            <v>CUSTO UNITÁRIO</v>
          </cell>
        </row>
        <row r="241">
          <cell r="D241">
            <v>0</v>
          </cell>
          <cell r="E241">
            <v>0</v>
          </cell>
          <cell r="H241">
            <v>0</v>
          </cell>
          <cell r="I241">
            <v>0</v>
          </cell>
          <cell r="J241">
            <v>0</v>
          </cell>
        </row>
        <row r="242">
          <cell r="D242">
            <v>0</v>
          </cell>
          <cell r="E242">
            <v>0</v>
          </cell>
          <cell r="H242">
            <v>0</v>
          </cell>
          <cell r="I242">
            <v>0</v>
          </cell>
          <cell r="J242">
            <v>0</v>
          </cell>
        </row>
        <row r="243">
          <cell r="D243">
            <v>0</v>
          </cell>
          <cell r="E243">
            <v>0</v>
          </cell>
          <cell r="H243">
            <v>0</v>
          </cell>
          <cell r="I243">
            <v>0</v>
          </cell>
          <cell r="J243">
            <v>0</v>
          </cell>
        </row>
        <row r="244">
          <cell r="D244">
            <v>0</v>
          </cell>
          <cell r="E244">
            <v>0</v>
          </cell>
          <cell r="H244">
            <v>0</v>
          </cell>
          <cell r="I244">
            <v>0</v>
          </cell>
          <cell r="J244">
            <v>0</v>
          </cell>
        </row>
        <row r="245">
          <cell r="D245">
            <v>0</v>
          </cell>
          <cell r="E245">
            <v>0</v>
          </cell>
          <cell r="H245">
            <v>0</v>
          </cell>
          <cell r="I245">
            <v>0</v>
          </cell>
          <cell r="J245">
            <v>0</v>
          </cell>
        </row>
        <row r="246">
          <cell r="F246" t="str">
            <v>CUSTO TOTAL DE MATERIAL - (E)</v>
          </cell>
          <cell r="J246">
            <v>0</v>
          </cell>
        </row>
        <row r="247">
          <cell r="C247" t="str">
            <v>CODIGO</v>
          </cell>
          <cell r="D247" t="str">
            <v>ATIVIDADES AUXILIARES</v>
          </cell>
          <cell r="E247" t="str">
            <v>UNID</v>
          </cell>
          <cell r="F247" t="str">
            <v>QUANTIDADE</v>
          </cell>
          <cell r="H247" t="str">
            <v xml:space="preserve"> PREÇO UNITÁRIO</v>
          </cell>
          <cell r="J247" t="str">
            <v>CUSTO UNITÁRIO</v>
          </cell>
        </row>
        <row r="248">
          <cell r="C248" t="str">
            <v>1 A 01 580 02</v>
          </cell>
          <cell r="D248" t="str">
            <v>Fornecimento, preparo e colocação formas aço CA 50</v>
          </cell>
          <cell r="E248" t="str">
            <v>kg</v>
          </cell>
          <cell r="F248">
            <v>3.02</v>
          </cell>
          <cell r="H248">
            <v>5.72</v>
          </cell>
          <cell r="J248">
            <v>17.27</v>
          </cell>
        </row>
        <row r="249">
          <cell r="C249" t="str">
            <v>1 A 01 512 60</v>
          </cell>
          <cell r="D249" t="str">
            <v>Concreto ciclópico fck=12 MPa AC/BC/PC</v>
          </cell>
          <cell r="E249" t="str">
            <v>m³</v>
          </cell>
          <cell r="F249">
            <v>0.46</v>
          </cell>
          <cell r="H249" t="e">
            <v>#N/A</v>
          </cell>
          <cell r="J249" t="e">
            <v>#N/A</v>
          </cell>
        </row>
        <row r="250">
          <cell r="D250">
            <v>0</v>
          </cell>
          <cell r="E250">
            <v>0</v>
          </cell>
          <cell r="H250">
            <v>0</v>
          </cell>
          <cell r="J250">
            <v>0</v>
          </cell>
        </row>
        <row r="251">
          <cell r="D251">
            <v>0</v>
          </cell>
          <cell r="E251">
            <v>0</v>
          </cell>
          <cell r="H251">
            <v>0</v>
          </cell>
          <cell r="J251">
            <v>0</v>
          </cell>
        </row>
        <row r="252">
          <cell r="D252">
            <v>0</v>
          </cell>
          <cell r="E252">
            <v>0</v>
          </cell>
          <cell r="H252">
            <v>0</v>
          </cell>
          <cell r="J252">
            <v>0</v>
          </cell>
        </row>
        <row r="253">
          <cell r="C253" t="str">
            <v>OBSERVAÇÕES:</v>
          </cell>
          <cell r="F253" t="str">
            <v>CUSTO ATIVIDADES AUXILIARES - (F)</v>
          </cell>
          <cell r="J253" t="e">
            <v>#N/A</v>
          </cell>
        </row>
        <row r="254">
          <cell r="F254" t="str">
            <v>CUSTO UNITÁRIO DIRETO TOTAL</v>
          </cell>
          <cell r="J254" t="e">
            <v>#N/A</v>
          </cell>
        </row>
        <row r="255">
          <cell r="F255" t="str">
            <v xml:space="preserve">BONIFICAÇÃO </v>
          </cell>
          <cell r="H255">
            <v>0</v>
          </cell>
          <cell r="J255" t="e">
            <v>#N/A</v>
          </cell>
        </row>
        <row r="256">
          <cell r="F256" t="str">
            <v>PREÇO UNITÁRIO  TOTAL</v>
          </cell>
          <cell r="J256" t="e">
            <v>#N/A</v>
          </cell>
        </row>
        <row r="260">
          <cell r="A260" t="str">
            <v>1 A 00 912 51</v>
          </cell>
          <cell r="C260" t="str">
            <v>SERVIÇO:</v>
          </cell>
          <cell r="D260" t="str">
            <v>Dentes para bueiros triplos D=1,20 m AC/BC/PC</v>
          </cell>
          <cell r="F260" t="str">
            <v>PRODUÇÃO DA EQUIPE - (C):</v>
          </cell>
          <cell r="J260">
            <v>1</v>
          </cell>
          <cell r="K260" t="str">
            <v>und</v>
          </cell>
          <cell r="M260" t="e">
            <v>#N/A</v>
          </cell>
        </row>
        <row r="261">
          <cell r="F261" t="str">
            <v>UNITÁRIO</v>
          </cell>
          <cell r="H261" t="str">
            <v>C. OPERACIONAL</v>
          </cell>
        </row>
        <row r="262">
          <cell r="C262" t="str">
            <v>ÍTEM</v>
          </cell>
          <cell r="D262" t="str">
            <v>E Q U I P A M E N T O</v>
          </cell>
          <cell r="E262" t="str">
            <v>QUANT.</v>
          </cell>
          <cell r="F262" t="str">
            <v>PROD</v>
          </cell>
          <cell r="G262" t="str">
            <v>IMPROD</v>
          </cell>
          <cell r="H262" t="str">
            <v>PROD</v>
          </cell>
          <cell r="I262" t="str">
            <v>IMPROD</v>
          </cell>
          <cell r="J262" t="str">
            <v>CUSTO HORÁRIO</v>
          </cell>
        </row>
        <row r="263">
          <cell r="D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D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5">
          <cell r="D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</row>
        <row r="266">
          <cell r="D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</row>
        <row r="267">
          <cell r="D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F268" t="str">
            <v>CUSTO HORÁRIO DO EQUIPAMENTO - (A)</v>
          </cell>
          <cell r="J268">
            <v>0</v>
          </cell>
        </row>
        <row r="269">
          <cell r="C269" t="str">
            <v>ÍTEM</v>
          </cell>
          <cell r="D269" t="str">
            <v>M Ã O    D E   O B R A</v>
          </cell>
          <cell r="E269" t="str">
            <v>QUANT.</v>
          </cell>
          <cell r="F269" t="str">
            <v>SALÁRIO HORA</v>
          </cell>
          <cell r="J269" t="str">
            <v>CUSTO HORÁRIO</v>
          </cell>
        </row>
        <row r="270">
          <cell r="C270" t="str">
            <v>T604</v>
          </cell>
          <cell r="D270" t="str">
            <v>Pedreiro</v>
          </cell>
          <cell r="E270">
            <v>0.6</v>
          </cell>
          <cell r="F270">
            <v>9.44</v>
          </cell>
          <cell r="G270" t="e">
            <v>#N/A</v>
          </cell>
          <cell r="H270" t="e">
            <v>#N/A</v>
          </cell>
          <cell r="I270" t="e">
            <v>#N/A</v>
          </cell>
          <cell r="J270">
            <v>5.66</v>
          </cell>
        </row>
        <row r="271">
          <cell r="C271" t="str">
            <v>T701</v>
          </cell>
          <cell r="D271" t="str">
            <v>Servente</v>
          </cell>
          <cell r="E271">
            <v>1.2</v>
          </cell>
          <cell r="F271">
            <v>6.99</v>
          </cell>
          <cell r="G271" t="e">
            <v>#N/A</v>
          </cell>
          <cell r="H271" t="e">
            <v>#N/A</v>
          </cell>
          <cell r="I271" t="e">
            <v>#N/A</v>
          </cell>
          <cell r="J271">
            <v>8.3800000000000008</v>
          </cell>
        </row>
        <row r="272">
          <cell r="D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</row>
        <row r="273">
          <cell r="D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D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</row>
        <row r="275">
          <cell r="F275" t="str">
            <v>CUSTO HORÁRIO DE MÃO DE OBRA - (B)</v>
          </cell>
          <cell r="J275">
            <v>14.04</v>
          </cell>
        </row>
        <row r="276">
          <cell r="F276" t="str">
            <v>FERRAMENTAS</v>
          </cell>
          <cell r="H276">
            <v>0.05</v>
          </cell>
          <cell r="J276">
            <v>0.7</v>
          </cell>
        </row>
        <row r="277">
          <cell r="F277" t="str">
            <v>CUSTO HORÁRIO TOTAL - (A + B)</v>
          </cell>
          <cell r="J277">
            <v>14.74</v>
          </cell>
        </row>
        <row r="278">
          <cell r="F278" t="str">
            <v>CUSTO UNITÁRIO DE EXECUÇÃO - (D)</v>
          </cell>
          <cell r="J278">
            <v>14.74</v>
          </cell>
        </row>
        <row r="279">
          <cell r="C279" t="str">
            <v>ÍTEM</v>
          </cell>
          <cell r="D279" t="str">
            <v>M A T E R I A L</v>
          </cell>
          <cell r="E279" t="str">
            <v>UNID</v>
          </cell>
          <cell r="F279" t="str">
            <v>CONSUMO</v>
          </cell>
          <cell r="H279" t="str">
            <v xml:space="preserve"> PREÇO UNITÁRIO</v>
          </cell>
          <cell r="J279" t="str">
            <v>CUSTO UNITÁRIO</v>
          </cell>
        </row>
        <row r="280">
          <cell r="D280">
            <v>0</v>
          </cell>
          <cell r="E280">
            <v>0</v>
          </cell>
          <cell r="H280">
            <v>0</v>
          </cell>
          <cell r="I280">
            <v>0</v>
          </cell>
          <cell r="J280">
            <v>0</v>
          </cell>
        </row>
        <row r="281">
          <cell r="D281">
            <v>0</v>
          </cell>
          <cell r="E281">
            <v>0</v>
          </cell>
          <cell r="H281">
            <v>0</v>
          </cell>
          <cell r="I281">
            <v>0</v>
          </cell>
          <cell r="J281">
            <v>0</v>
          </cell>
        </row>
        <row r="282">
          <cell r="D282">
            <v>0</v>
          </cell>
          <cell r="E282">
            <v>0</v>
          </cell>
          <cell r="H282">
            <v>0</v>
          </cell>
          <cell r="I282">
            <v>0</v>
          </cell>
          <cell r="J282">
            <v>0</v>
          </cell>
        </row>
        <row r="283">
          <cell r="D283">
            <v>0</v>
          </cell>
          <cell r="E283">
            <v>0</v>
          </cell>
          <cell r="H283">
            <v>0</v>
          </cell>
          <cell r="I283">
            <v>0</v>
          </cell>
          <cell r="J283">
            <v>0</v>
          </cell>
        </row>
        <row r="284">
          <cell r="D284">
            <v>0</v>
          </cell>
          <cell r="E284">
            <v>0</v>
          </cell>
          <cell r="H284">
            <v>0</v>
          </cell>
          <cell r="I284">
            <v>0</v>
          </cell>
          <cell r="J284">
            <v>0</v>
          </cell>
        </row>
        <row r="285">
          <cell r="F285" t="str">
            <v>CUSTO TOTAL DE MATERIAL - (E)</v>
          </cell>
          <cell r="J285">
            <v>0</v>
          </cell>
        </row>
        <row r="286">
          <cell r="C286" t="str">
            <v>CODIGO</v>
          </cell>
          <cell r="D286" t="str">
            <v>ATIVIDADES AUXILIARES</v>
          </cell>
          <cell r="E286" t="str">
            <v>UNID</v>
          </cell>
          <cell r="F286" t="str">
            <v>QUANTIDADE</v>
          </cell>
          <cell r="H286" t="str">
            <v xml:space="preserve"> PREÇO UNITÁRIO</v>
          </cell>
          <cell r="J286" t="str">
            <v>CUSTO UNITÁRIO</v>
          </cell>
        </row>
        <row r="287">
          <cell r="C287" t="str">
            <v>1 A 01 512 60</v>
          </cell>
          <cell r="D287" t="str">
            <v>Concreto ciclópico fck=12 MPa AC/BC/PC</v>
          </cell>
          <cell r="E287" t="str">
            <v>m³</v>
          </cell>
          <cell r="F287">
            <v>0.8</v>
          </cell>
          <cell r="H287" t="e">
            <v>#N/A</v>
          </cell>
          <cell r="J287" t="e">
            <v>#N/A</v>
          </cell>
        </row>
        <row r="288">
          <cell r="C288" t="str">
            <v>1 A 01 580 02</v>
          </cell>
          <cell r="D288" t="str">
            <v>Fornecimento, preparo e colocação formas aço CA 50</v>
          </cell>
          <cell r="E288" t="str">
            <v>kg</v>
          </cell>
          <cell r="F288">
            <v>4.91</v>
          </cell>
          <cell r="H288">
            <v>5.72</v>
          </cell>
          <cell r="J288">
            <v>28.08</v>
          </cell>
        </row>
        <row r="289">
          <cell r="D289">
            <v>0</v>
          </cell>
          <cell r="E289">
            <v>0</v>
          </cell>
          <cell r="H289">
            <v>0</v>
          </cell>
          <cell r="J289">
            <v>0</v>
          </cell>
        </row>
        <row r="290">
          <cell r="D290">
            <v>0</v>
          </cell>
          <cell r="E290">
            <v>0</v>
          </cell>
          <cell r="H290">
            <v>0</v>
          </cell>
          <cell r="J290">
            <v>0</v>
          </cell>
        </row>
        <row r="291">
          <cell r="D291">
            <v>0</v>
          </cell>
          <cell r="E291">
            <v>0</v>
          </cell>
          <cell r="H291">
            <v>0</v>
          </cell>
          <cell r="J291">
            <v>0</v>
          </cell>
        </row>
        <row r="292">
          <cell r="C292" t="str">
            <v>OBSERVAÇÕES:</v>
          </cell>
          <cell r="F292" t="str">
            <v>CUSTO ATIVIDADES AUXILIARES - (F)</v>
          </cell>
          <cell r="J292" t="e">
            <v>#N/A</v>
          </cell>
        </row>
        <row r="293">
          <cell r="F293" t="str">
            <v>CUSTO UNITÁRIO DIRETO TOTAL</v>
          </cell>
          <cell r="J293" t="e">
            <v>#N/A</v>
          </cell>
        </row>
        <row r="294">
          <cell r="F294" t="str">
            <v xml:space="preserve">BONIFICAÇÃO </v>
          </cell>
          <cell r="H294">
            <v>0</v>
          </cell>
          <cell r="J294" t="e">
            <v>#N/A</v>
          </cell>
        </row>
        <row r="295">
          <cell r="F295" t="str">
            <v>PREÇO UNITÁRIO  TOTAL</v>
          </cell>
          <cell r="J295" t="e">
            <v>#N/A</v>
          </cell>
        </row>
        <row r="301">
          <cell r="A301" t="str">
            <v>1 A 00 961 00</v>
          </cell>
          <cell r="C301" t="str">
            <v>SERVIÇO:</v>
          </cell>
          <cell r="D301" t="str">
            <v>Peças de Desgaste do Britador 30m3/h</v>
          </cell>
          <cell r="F301" t="str">
            <v>PRODUÇÃO DA EQUIPE - (C):</v>
          </cell>
          <cell r="J301">
            <v>1</v>
          </cell>
          <cell r="K301" t="str">
            <v>CJH</v>
          </cell>
          <cell r="M301">
            <v>60.95</v>
          </cell>
        </row>
        <row r="302">
          <cell r="F302" t="str">
            <v>UNITÁRIO</v>
          </cell>
          <cell r="H302" t="str">
            <v>C. OPERACIONAL</v>
          </cell>
        </row>
        <row r="303">
          <cell r="C303" t="str">
            <v>ÍTEM</v>
          </cell>
          <cell r="D303" t="str">
            <v>E Q U I P A M E N T O</v>
          </cell>
          <cell r="E303" t="str">
            <v>QUANT.</v>
          </cell>
          <cell r="F303" t="str">
            <v>PROD</v>
          </cell>
          <cell r="G303" t="str">
            <v>IMPROD</v>
          </cell>
          <cell r="H303" t="str">
            <v>PROD</v>
          </cell>
          <cell r="I303" t="str">
            <v>IMPROD</v>
          </cell>
          <cell r="J303" t="str">
            <v>CUSTO HORÁRIO</v>
          </cell>
        </row>
        <row r="304">
          <cell r="D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</row>
        <row r="305">
          <cell r="D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</row>
        <row r="306">
          <cell r="D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</row>
        <row r="307">
          <cell r="D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</row>
        <row r="308">
          <cell r="D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</row>
        <row r="309">
          <cell r="D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</row>
        <row r="310">
          <cell r="D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</row>
        <row r="311">
          <cell r="F311" t="str">
            <v>CUSTO HORÁRIO DO EQUIPAMENTO - (A)</v>
          </cell>
          <cell r="J311">
            <v>0</v>
          </cell>
        </row>
        <row r="312">
          <cell r="C312" t="str">
            <v>ÍTEM</v>
          </cell>
          <cell r="D312" t="str">
            <v>M Ã O    D E   O B R A</v>
          </cell>
          <cell r="E312" t="str">
            <v>QUANT.</v>
          </cell>
          <cell r="F312" t="str">
            <v>SALÁRIO HORA</v>
          </cell>
          <cell r="J312" t="str">
            <v>CUSTO HORÁRIO</v>
          </cell>
        </row>
        <row r="313">
          <cell r="D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</row>
        <row r="314">
          <cell r="D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</row>
        <row r="315">
          <cell r="D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</row>
        <row r="316">
          <cell r="D316">
            <v>0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</row>
        <row r="317">
          <cell r="D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</row>
        <row r="318">
          <cell r="F318" t="str">
            <v>CUSTO HORÁRIO DE MÃO DE OBRA - (B)</v>
          </cell>
          <cell r="J318">
            <v>0</v>
          </cell>
        </row>
        <row r="319">
          <cell r="F319" t="str">
            <v>FERRAMENTAS</v>
          </cell>
          <cell r="H319">
            <v>0.2051</v>
          </cell>
          <cell r="J319">
            <v>0</v>
          </cell>
        </row>
        <row r="320">
          <cell r="F320" t="str">
            <v>CUSTO HORÁRIO TOTAL - (A + B)</v>
          </cell>
          <cell r="J320">
            <v>0</v>
          </cell>
        </row>
        <row r="321">
          <cell r="F321" t="str">
            <v>CUSTO UNITÁRIO DE EXECUÇÃO - (D)</v>
          </cell>
          <cell r="J321">
            <v>0</v>
          </cell>
        </row>
        <row r="322">
          <cell r="C322" t="str">
            <v>ÍTEM</v>
          </cell>
          <cell r="D322" t="str">
            <v>M A T E R I A L</v>
          </cell>
          <cell r="E322" t="str">
            <v>UNID</v>
          </cell>
          <cell r="F322" t="str">
            <v>CONSUMO</v>
          </cell>
          <cell r="H322" t="str">
            <v xml:space="preserve"> PREÇO UNITÁRIO</v>
          </cell>
          <cell r="J322" t="str">
            <v>CUSTO UNITÁRIO</v>
          </cell>
        </row>
        <row r="323">
          <cell r="C323" t="str">
            <v>AM09</v>
          </cell>
          <cell r="D323" t="str">
            <v>Mandíbula móvel p/ britador 6240C</v>
          </cell>
          <cell r="E323" t="str">
            <v>u/h</v>
          </cell>
          <cell r="F323">
            <v>1</v>
          </cell>
          <cell r="H323">
            <v>15.42</v>
          </cell>
          <cell r="J323">
            <v>15.42</v>
          </cell>
        </row>
        <row r="324">
          <cell r="C324" t="str">
            <v>AM10</v>
          </cell>
          <cell r="D324" t="str">
            <v>Mandíbula fixa p/ britador 6240C</v>
          </cell>
          <cell r="E324" t="str">
            <v>u/h</v>
          </cell>
          <cell r="F324">
            <v>1</v>
          </cell>
          <cell r="H324">
            <v>28.2</v>
          </cell>
          <cell r="J324">
            <v>28.2</v>
          </cell>
        </row>
        <row r="325">
          <cell r="C325" t="str">
            <v>AM11</v>
          </cell>
          <cell r="D325" t="str">
            <v>Revestimento móvel p/ britador 60TS</v>
          </cell>
          <cell r="E325" t="str">
            <v>u/h</v>
          </cell>
          <cell r="F325">
            <v>1</v>
          </cell>
          <cell r="H325">
            <v>7.61</v>
          </cell>
          <cell r="J325">
            <v>7.61</v>
          </cell>
        </row>
        <row r="326">
          <cell r="C326" t="str">
            <v>AM12</v>
          </cell>
          <cell r="D326" t="str">
            <v>Revestimento fixo p/ britador 60TS</v>
          </cell>
          <cell r="E326" t="str">
            <v>u/h</v>
          </cell>
          <cell r="F326">
            <v>1</v>
          </cell>
          <cell r="H326">
            <v>9.7200000000000006</v>
          </cell>
          <cell r="J326">
            <v>9.7200000000000006</v>
          </cell>
        </row>
        <row r="327">
          <cell r="D327">
            <v>0</v>
          </cell>
          <cell r="E327">
            <v>0</v>
          </cell>
          <cell r="H327">
            <v>0</v>
          </cell>
          <cell r="J327">
            <v>0</v>
          </cell>
        </row>
        <row r="328">
          <cell r="F328" t="str">
            <v>CUSTO TOTAL DE MATERIAL - (E)</v>
          </cell>
          <cell r="J328">
            <v>60.95</v>
          </cell>
        </row>
        <row r="329">
          <cell r="C329" t="str">
            <v>CODIGO</v>
          </cell>
          <cell r="D329" t="str">
            <v>ATIVIDADES AUXILIARES</v>
          </cell>
          <cell r="E329" t="str">
            <v>UNID</v>
          </cell>
          <cell r="F329" t="str">
            <v>QUANTIDADE</v>
          </cell>
          <cell r="H329" t="str">
            <v xml:space="preserve"> PREÇO UNITÁRIO</v>
          </cell>
          <cell r="J329" t="str">
            <v>CUSTO UNITÁRIO</v>
          </cell>
        </row>
        <row r="330">
          <cell r="D330">
            <v>0</v>
          </cell>
          <cell r="E330">
            <v>0</v>
          </cell>
          <cell r="H330">
            <v>0</v>
          </cell>
          <cell r="J330">
            <v>0</v>
          </cell>
        </row>
        <row r="331">
          <cell r="D331">
            <v>0</v>
          </cell>
          <cell r="E331">
            <v>0</v>
          </cell>
          <cell r="H331">
            <v>0</v>
          </cell>
          <cell r="J331">
            <v>0</v>
          </cell>
        </row>
        <row r="332">
          <cell r="D332">
            <v>0</v>
          </cell>
          <cell r="E332">
            <v>0</v>
          </cell>
          <cell r="H332">
            <v>0</v>
          </cell>
          <cell r="J332">
            <v>0</v>
          </cell>
        </row>
        <row r="333">
          <cell r="D333">
            <v>0</v>
          </cell>
          <cell r="E333">
            <v>0</v>
          </cell>
          <cell r="H333">
            <v>0</v>
          </cell>
          <cell r="J333">
            <v>0</v>
          </cell>
        </row>
        <row r="334">
          <cell r="D334">
            <v>0</v>
          </cell>
          <cell r="E334">
            <v>0</v>
          </cell>
          <cell r="H334">
            <v>0</v>
          </cell>
          <cell r="J334">
            <v>0</v>
          </cell>
        </row>
        <row r="335">
          <cell r="C335" t="str">
            <v>OBSERVAÇÕES:</v>
          </cell>
          <cell r="F335" t="str">
            <v>CUSTO ATIVIDADES AUXILIARES - (F)</v>
          </cell>
          <cell r="J335">
            <v>0</v>
          </cell>
        </row>
        <row r="336">
          <cell r="F336" t="str">
            <v>CUSTO UNITÁRIO DIRETO TOTAL</v>
          </cell>
          <cell r="J336">
            <v>60.95</v>
          </cell>
        </row>
        <row r="337">
          <cell r="F337" t="str">
            <v xml:space="preserve">BONIFICAÇÃO </v>
          </cell>
          <cell r="H337">
            <v>0</v>
          </cell>
          <cell r="J337">
            <v>0</v>
          </cell>
        </row>
        <row r="338">
          <cell r="F338" t="str">
            <v>PREÇO UNITÁRIO  TOTAL</v>
          </cell>
          <cell r="J338">
            <v>60.95</v>
          </cell>
        </row>
        <row r="342">
          <cell r="A342" t="str">
            <v>1 A 00 963 00</v>
          </cell>
          <cell r="C342" t="str">
            <v>SERVIÇO:</v>
          </cell>
          <cell r="D342" t="str">
            <v>Peças de Desgaste do Britador 80m3/h</v>
          </cell>
          <cell r="F342" t="str">
            <v>PRODUÇÃO DA EQUIPE - (C):</v>
          </cell>
          <cell r="J342">
            <v>1</v>
          </cell>
          <cell r="K342" t="str">
            <v>cjh</v>
          </cell>
          <cell r="M342">
            <v>148.97</v>
          </cell>
        </row>
        <row r="343">
          <cell r="F343" t="str">
            <v>UNITÁRIO</v>
          </cell>
          <cell r="H343" t="str">
            <v>C. OPERACIONAL</v>
          </cell>
        </row>
        <row r="344">
          <cell r="C344" t="str">
            <v>ÍTEM</v>
          </cell>
          <cell r="D344" t="str">
            <v>E Q U I P A M E N T O</v>
          </cell>
          <cell r="E344" t="str">
            <v>QUANT.</v>
          </cell>
          <cell r="F344" t="str">
            <v>PROD</v>
          </cell>
          <cell r="G344" t="str">
            <v>IMPROD</v>
          </cell>
          <cell r="H344" t="str">
            <v>PROD</v>
          </cell>
          <cell r="I344" t="str">
            <v>IMPROD</v>
          </cell>
          <cell r="J344" t="str">
            <v>CUSTO HORÁRIO</v>
          </cell>
        </row>
        <row r="345">
          <cell r="D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</row>
        <row r="346">
          <cell r="D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</row>
        <row r="347">
          <cell r="D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</row>
        <row r="348">
          <cell r="D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</row>
        <row r="349">
          <cell r="D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50">
          <cell r="F350" t="str">
            <v>CUSTO HORÁRIO DO EQUIPAMENTO - (A)</v>
          </cell>
          <cell r="J350">
            <v>0</v>
          </cell>
        </row>
        <row r="351">
          <cell r="C351" t="str">
            <v>ÍTEM</v>
          </cell>
          <cell r="D351" t="str">
            <v>M Ã O    D E   O B R A</v>
          </cell>
          <cell r="E351" t="str">
            <v>QUANT.</v>
          </cell>
          <cell r="F351" t="str">
            <v>SALÁRIO HORA</v>
          </cell>
          <cell r="J351" t="str">
            <v>CUSTO HORÁRIO</v>
          </cell>
        </row>
        <row r="352">
          <cell r="D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</row>
        <row r="353">
          <cell r="D353">
            <v>0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</row>
        <row r="354">
          <cell r="D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</row>
        <row r="355">
          <cell r="D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</row>
        <row r="356">
          <cell r="D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</row>
        <row r="357">
          <cell r="F357" t="str">
            <v>CUSTO HORÁRIO DE MÃO DE OBRA - (B)</v>
          </cell>
          <cell r="J357">
            <v>0</v>
          </cell>
        </row>
        <row r="358">
          <cell r="F358" t="str">
            <v>FERRAMENTAS</v>
          </cell>
          <cell r="H358">
            <v>0.05</v>
          </cell>
          <cell r="J358">
            <v>0</v>
          </cell>
        </row>
        <row r="359">
          <cell r="F359" t="str">
            <v>CUSTO HORÁRIO TOTAL - (A + B)</v>
          </cell>
          <cell r="J359">
            <v>0</v>
          </cell>
        </row>
        <row r="360">
          <cell r="F360" t="str">
            <v>CUSTO UNITÁRIO DE EXECUÇÃO - (D)</v>
          </cell>
          <cell r="J360">
            <v>0</v>
          </cell>
        </row>
        <row r="361">
          <cell r="C361" t="str">
            <v>ÍTEM</v>
          </cell>
          <cell r="D361" t="str">
            <v>M A T E R I A L</v>
          </cell>
          <cell r="E361" t="str">
            <v>UNID</v>
          </cell>
          <cell r="F361" t="str">
            <v>CONSUMO</v>
          </cell>
          <cell r="H361" t="str">
            <v xml:space="preserve"> PREÇO UNITÁRIO</v>
          </cell>
          <cell r="J361" t="str">
            <v>CUSTO UNITÁRIO</v>
          </cell>
        </row>
        <row r="362">
          <cell r="C362" t="str">
            <v>AM25</v>
          </cell>
          <cell r="D362" t="str">
            <v>Mandíbula móvel para britador 80x50</v>
          </cell>
          <cell r="E362" t="str">
            <v>u/h</v>
          </cell>
          <cell r="F362">
            <v>1</v>
          </cell>
          <cell r="H362">
            <v>27.04</v>
          </cell>
          <cell r="I362">
            <v>0</v>
          </cell>
          <cell r="J362">
            <v>27.04</v>
          </cell>
        </row>
        <row r="363">
          <cell r="C363" t="str">
            <v>AM26</v>
          </cell>
          <cell r="D363" t="str">
            <v>Mandíbula fixa para britador 80x50</v>
          </cell>
          <cell r="E363" t="str">
            <v>u/h</v>
          </cell>
          <cell r="F363">
            <v>1</v>
          </cell>
          <cell r="H363">
            <v>15.56</v>
          </cell>
          <cell r="I363">
            <v>0</v>
          </cell>
          <cell r="J363">
            <v>15.56</v>
          </cell>
        </row>
        <row r="364">
          <cell r="C364" t="str">
            <v>AM27</v>
          </cell>
          <cell r="D364" t="str">
            <v>Revestimento móvel p/ britador 90TS</v>
          </cell>
          <cell r="E364" t="str">
            <v>u/h</v>
          </cell>
          <cell r="F364">
            <v>1</v>
          </cell>
          <cell r="H364">
            <v>12.93</v>
          </cell>
          <cell r="I364">
            <v>0</v>
          </cell>
          <cell r="J364">
            <v>12.93</v>
          </cell>
        </row>
        <row r="365">
          <cell r="C365" t="str">
            <v>AM28</v>
          </cell>
          <cell r="D365" t="str">
            <v>Revestimento fixo p/ britador 90TS</v>
          </cell>
          <cell r="E365" t="str">
            <v>u/h</v>
          </cell>
          <cell r="F365">
            <v>1</v>
          </cell>
          <cell r="H365">
            <v>24.38</v>
          </cell>
          <cell r="I365">
            <v>0</v>
          </cell>
          <cell r="J365">
            <v>24.38</v>
          </cell>
        </row>
        <row r="366">
          <cell r="C366" t="str">
            <v>AM29</v>
          </cell>
          <cell r="D366" t="str">
            <v>Revestimento móvel p/ britador 90TF</v>
          </cell>
          <cell r="E366" t="str">
            <v>u/h</v>
          </cell>
          <cell r="F366">
            <v>1</v>
          </cell>
          <cell r="H366">
            <v>44.68</v>
          </cell>
          <cell r="I366">
            <v>0</v>
          </cell>
          <cell r="J366">
            <v>44.68</v>
          </cell>
        </row>
        <row r="367">
          <cell r="C367" t="str">
            <v>AM30</v>
          </cell>
          <cell r="D367" t="str">
            <v>Revestimento fixo p/ britador 90TF</v>
          </cell>
          <cell r="E367" t="str">
            <v>u/h</v>
          </cell>
          <cell r="F367">
            <v>1</v>
          </cell>
          <cell r="H367">
            <v>24.38</v>
          </cell>
          <cell r="I367">
            <v>0</v>
          </cell>
          <cell r="J367">
            <v>24.38</v>
          </cell>
        </row>
        <row r="368">
          <cell r="F368" t="str">
            <v>CUSTO TOTAL DE MATERIAL - (E)</v>
          </cell>
          <cell r="J368">
            <v>148.97</v>
          </cell>
        </row>
        <row r="369">
          <cell r="C369" t="str">
            <v>CODIGO</v>
          </cell>
          <cell r="D369" t="str">
            <v>ATIVIDADES AUXILIARES</v>
          </cell>
          <cell r="E369" t="str">
            <v>UNID</v>
          </cell>
          <cell r="F369" t="str">
            <v>QUANTIDADE</v>
          </cell>
          <cell r="H369" t="str">
            <v xml:space="preserve"> PREÇO UNITÁRIO</v>
          </cell>
          <cell r="J369" t="str">
            <v>CUSTO UNITÁRIO</v>
          </cell>
        </row>
        <row r="370">
          <cell r="D370">
            <v>0</v>
          </cell>
          <cell r="E370">
            <v>0</v>
          </cell>
          <cell r="H370">
            <v>0</v>
          </cell>
          <cell r="J370">
            <v>0</v>
          </cell>
        </row>
        <row r="371">
          <cell r="D371">
            <v>0</v>
          </cell>
          <cell r="E371">
            <v>0</v>
          </cell>
          <cell r="H371">
            <v>0</v>
          </cell>
          <cell r="J371">
            <v>0</v>
          </cell>
        </row>
        <row r="372">
          <cell r="D372">
            <v>0</v>
          </cell>
          <cell r="E372">
            <v>0</v>
          </cell>
          <cell r="H372">
            <v>0</v>
          </cell>
          <cell r="J372">
            <v>0</v>
          </cell>
        </row>
        <row r="373">
          <cell r="D373">
            <v>0</v>
          </cell>
          <cell r="E373">
            <v>0</v>
          </cell>
          <cell r="H373">
            <v>0</v>
          </cell>
          <cell r="J373">
            <v>0</v>
          </cell>
        </row>
        <row r="374">
          <cell r="D374">
            <v>0</v>
          </cell>
          <cell r="E374">
            <v>0</v>
          </cell>
          <cell r="H374">
            <v>0</v>
          </cell>
          <cell r="J374">
            <v>0</v>
          </cell>
        </row>
        <row r="375">
          <cell r="C375" t="str">
            <v>OBSERVAÇÕES:</v>
          </cell>
          <cell r="F375" t="str">
            <v>CUSTO ATIVIDADES AUXILIARES - (F)</v>
          </cell>
          <cell r="J375">
            <v>0</v>
          </cell>
        </row>
        <row r="376">
          <cell r="F376" t="str">
            <v>CUSTO UNITÁRIO DIRETO TOTAL</v>
          </cell>
          <cell r="J376">
            <v>148.97</v>
          </cell>
        </row>
        <row r="377">
          <cell r="F377" t="str">
            <v xml:space="preserve">BONIFICAÇÃO </v>
          </cell>
          <cell r="H377">
            <v>0</v>
          </cell>
          <cell r="J377">
            <v>0</v>
          </cell>
        </row>
        <row r="378">
          <cell r="F378" t="str">
            <v>PREÇO UNITÁRIO  TOTAL</v>
          </cell>
          <cell r="J378">
            <v>148.97</v>
          </cell>
        </row>
        <row r="382">
          <cell r="A382" t="str">
            <v>1 A 00 964 00</v>
          </cell>
          <cell r="C382" t="str">
            <v>SERVIÇO:</v>
          </cell>
          <cell r="D382" t="str">
            <v>Peças de desgaste britador produção de rachão</v>
          </cell>
          <cell r="F382" t="str">
            <v>PRODUÇÃO DA EQUIPE - (C):</v>
          </cell>
          <cell r="J382">
            <v>1</v>
          </cell>
          <cell r="K382" t="str">
            <v>cjh</v>
          </cell>
          <cell r="M382">
            <v>42.6</v>
          </cell>
        </row>
        <row r="383">
          <cell r="F383" t="str">
            <v>UNITÁRIO</v>
          </cell>
          <cell r="H383" t="str">
            <v>C. OPERACIONAL</v>
          </cell>
        </row>
        <row r="384">
          <cell r="C384" t="str">
            <v>ÍTEM</v>
          </cell>
          <cell r="D384" t="str">
            <v>E Q U I P A M E N T O</v>
          </cell>
          <cell r="E384" t="str">
            <v>QUANT.</v>
          </cell>
          <cell r="F384" t="str">
            <v>PROD</v>
          </cell>
          <cell r="G384" t="str">
            <v>IMPROD</v>
          </cell>
          <cell r="H384" t="str">
            <v>PROD</v>
          </cell>
          <cell r="I384" t="str">
            <v>IMPROD</v>
          </cell>
          <cell r="J384" t="str">
            <v>CUSTO HORÁRIO</v>
          </cell>
        </row>
        <row r="385">
          <cell r="D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</row>
        <row r="386">
          <cell r="D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</row>
        <row r="387">
          <cell r="D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88">
          <cell r="D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</row>
        <row r="389">
          <cell r="D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</row>
        <row r="390">
          <cell r="F390" t="str">
            <v>CUSTO HORÁRIO DO EQUIPAMENTO - (A)</v>
          </cell>
          <cell r="J390">
            <v>0</v>
          </cell>
        </row>
        <row r="391">
          <cell r="C391" t="str">
            <v>ÍTEM</v>
          </cell>
          <cell r="D391" t="str">
            <v>M Ã O    D E   O B R A</v>
          </cell>
          <cell r="E391" t="str">
            <v>QUANT.</v>
          </cell>
          <cell r="F391" t="str">
            <v>SALÁRIO HORA</v>
          </cell>
          <cell r="J391" t="str">
            <v>CUSTO HORÁRIO</v>
          </cell>
        </row>
        <row r="392">
          <cell r="D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</row>
        <row r="393">
          <cell r="D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</row>
        <row r="394">
          <cell r="D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5">
          <cell r="D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</row>
        <row r="396">
          <cell r="D396">
            <v>0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</row>
        <row r="397">
          <cell r="F397" t="str">
            <v>CUSTO HORÁRIO DE MÃO DE OBRA - (B)</v>
          </cell>
          <cell r="J397">
            <v>0</v>
          </cell>
        </row>
        <row r="398">
          <cell r="F398" t="str">
            <v>FERRAMENTAS</v>
          </cell>
          <cell r="H398">
            <v>0.05</v>
          </cell>
          <cell r="J398">
            <v>0</v>
          </cell>
        </row>
        <row r="399">
          <cell r="F399" t="str">
            <v>CUSTO HORÁRIO TOTAL - (A + B)</v>
          </cell>
          <cell r="J399">
            <v>0</v>
          </cell>
        </row>
        <row r="400">
          <cell r="F400" t="str">
            <v>CUSTO UNITÁRIO DE EXECUÇÃO - (D)</v>
          </cell>
          <cell r="J400">
            <v>0</v>
          </cell>
        </row>
        <row r="401">
          <cell r="C401" t="str">
            <v>ÍTEM</v>
          </cell>
          <cell r="D401" t="str">
            <v>M A T E R I A L</v>
          </cell>
          <cell r="E401" t="str">
            <v>UNID</v>
          </cell>
          <cell r="F401" t="str">
            <v>CONSUMO</v>
          </cell>
          <cell r="H401" t="str">
            <v xml:space="preserve"> PREÇO UNITÁRIO</v>
          </cell>
          <cell r="J401" t="str">
            <v>CUSTO UNITÁRIO</v>
          </cell>
        </row>
        <row r="402">
          <cell r="C402" t="str">
            <v>AM25</v>
          </cell>
          <cell r="D402" t="str">
            <v>Mandíbula móvel para britador 80x50</v>
          </cell>
          <cell r="E402" t="str">
            <v>u/h</v>
          </cell>
          <cell r="F402">
            <v>1</v>
          </cell>
          <cell r="H402">
            <v>27.04</v>
          </cell>
          <cell r="I402">
            <v>0</v>
          </cell>
          <cell r="J402">
            <v>27.04</v>
          </cell>
        </row>
        <row r="403">
          <cell r="C403" t="str">
            <v>AM26</v>
          </cell>
          <cell r="D403" t="str">
            <v>Mandíbula fixa para britador 80x50</v>
          </cell>
          <cell r="E403" t="str">
            <v>u/h</v>
          </cell>
          <cell r="F403">
            <v>1</v>
          </cell>
          <cell r="H403">
            <v>15.56</v>
          </cell>
          <cell r="I403">
            <v>0</v>
          </cell>
          <cell r="J403">
            <v>15.56</v>
          </cell>
        </row>
        <row r="404">
          <cell r="D404">
            <v>0</v>
          </cell>
          <cell r="E404">
            <v>0</v>
          </cell>
          <cell r="H404">
            <v>0</v>
          </cell>
          <cell r="I404">
            <v>0</v>
          </cell>
          <cell r="J404">
            <v>0</v>
          </cell>
        </row>
        <row r="405">
          <cell r="D405">
            <v>0</v>
          </cell>
          <cell r="E405">
            <v>0</v>
          </cell>
          <cell r="H405">
            <v>0</v>
          </cell>
          <cell r="I405">
            <v>0</v>
          </cell>
          <cell r="J405">
            <v>0</v>
          </cell>
        </row>
        <row r="406">
          <cell r="D406">
            <v>0</v>
          </cell>
          <cell r="E406">
            <v>0</v>
          </cell>
          <cell r="H406">
            <v>0</v>
          </cell>
          <cell r="I406">
            <v>0</v>
          </cell>
          <cell r="J406">
            <v>0</v>
          </cell>
        </row>
        <row r="407">
          <cell r="D407">
            <v>0</v>
          </cell>
          <cell r="E407">
            <v>0</v>
          </cell>
          <cell r="H407">
            <v>0</v>
          </cell>
          <cell r="I407">
            <v>0</v>
          </cell>
          <cell r="J407">
            <v>0</v>
          </cell>
        </row>
        <row r="408">
          <cell r="F408" t="str">
            <v>CUSTO TOTAL DE MATERIAL - (E)</v>
          </cell>
          <cell r="J408">
            <v>42.6</v>
          </cell>
        </row>
        <row r="409">
          <cell r="C409" t="str">
            <v>CODIGO</v>
          </cell>
          <cell r="D409" t="str">
            <v>ATIVIDADES AUXILIARES</v>
          </cell>
          <cell r="E409" t="str">
            <v>UNID</v>
          </cell>
          <cell r="F409" t="str">
            <v>QUANTIDADE</v>
          </cell>
          <cell r="H409" t="str">
            <v xml:space="preserve"> PREÇO UNITÁRIO</v>
          </cell>
          <cell r="J409" t="str">
            <v>CUSTO UNITÁRIO</v>
          </cell>
        </row>
        <row r="410">
          <cell r="D410">
            <v>0</v>
          </cell>
          <cell r="E410">
            <v>0</v>
          </cell>
          <cell r="H410">
            <v>0</v>
          </cell>
          <cell r="J410">
            <v>0</v>
          </cell>
        </row>
        <row r="411">
          <cell r="D411">
            <v>0</v>
          </cell>
          <cell r="E411">
            <v>0</v>
          </cell>
          <cell r="H411">
            <v>0</v>
          </cell>
          <cell r="J411">
            <v>0</v>
          </cell>
        </row>
        <row r="412">
          <cell r="D412">
            <v>0</v>
          </cell>
          <cell r="E412">
            <v>0</v>
          </cell>
          <cell r="H412">
            <v>0</v>
          </cell>
          <cell r="J412">
            <v>0</v>
          </cell>
        </row>
        <row r="413">
          <cell r="D413">
            <v>0</v>
          </cell>
          <cell r="E413">
            <v>0</v>
          </cell>
          <cell r="H413">
            <v>0</v>
          </cell>
          <cell r="J413">
            <v>0</v>
          </cell>
        </row>
        <row r="414">
          <cell r="D414">
            <v>0</v>
          </cell>
          <cell r="E414">
            <v>0</v>
          </cell>
          <cell r="H414">
            <v>0</v>
          </cell>
          <cell r="J414">
            <v>0</v>
          </cell>
        </row>
        <row r="415">
          <cell r="C415" t="str">
            <v>OBSERVAÇÕES:</v>
          </cell>
          <cell r="F415" t="str">
            <v>CUSTO ATIVIDADES AUXILIARES - (F)</v>
          </cell>
          <cell r="J415">
            <v>0</v>
          </cell>
        </row>
        <row r="416">
          <cell r="F416" t="str">
            <v>CUSTO UNITÁRIO DIRETO TOTAL</v>
          </cell>
          <cell r="J416">
            <v>42.6</v>
          </cell>
        </row>
        <row r="417">
          <cell r="F417" t="str">
            <v xml:space="preserve">BONIFICAÇÃO </v>
          </cell>
          <cell r="H417">
            <v>0</v>
          </cell>
          <cell r="J417">
            <v>0</v>
          </cell>
        </row>
        <row r="418">
          <cell r="F418" t="str">
            <v>PREÇO UNITÁRIO  TOTAL</v>
          </cell>
          <cell r="J418">
            <v>42.6</v>
          </cell>
        </row>
        <row r="422">
          <cell r="A422" t="str">
            <v>1 A 01 100 01</v>
          </cell>
          <cell r="C422" t="str">
            <v>SERVIÇO:</v>
          </cell>
          <cell r="D422" t="str">
            <v>Limpeza camada vegetal em jazida com expurgo lateral (construção e restauração)</v>
          </cell>
          <cell r="F422" t="str">
            <v>PRODUÇÃO DA EQUIPE - (C):</v>
          </cell>
          <cell r="J422">
            <v>571</v>
          </cell>
          <cell r="K422" t="str">
            <v>m²</v>
          </cell>
          <cell r="M422">
            <v>0.39</v>
          </cell>
        </row>
        <row r="423">
          <cell r="F423" t="str">
            <v>UNITÁRIO</v>
          </cell>
          <cell r="H423" t="str">
            <v>C. OPERACIONAL</v>
          </cell>
        </row>
        <row r="424">
          <cell r="C424" t="str">
            <v>ÍTEM</v>
          </cell>
          <cell r="D424" t="str">
            <v>E Q U I P A M E N T O</v>
          </cell>
          <cell r="E424" t="str">
            <v>QUANT.</v>
          </cell>
          <cell r="F424" t="str">
            <v>PROD</v>
          </cell>
          <cell r="G424" t="str">
            <v>IMPROD</v>
          </cell>
          <cell r="H424" t="str">
            <v>PROD</v>
          </cell>
          <cell r="I424" t="str">
            <v>IMPROD</v>
          </cell>
          <cell r="J424" t="str">
            <v>CUSTO HORÁRIO</v>
          </cell>
        </row>
        <row r="425">
          <cell r="C425" t="str">
            <v>E002</v>
          </cell>
          <cell r="D425" t="str">
            <v>Trator de Esteiras : Caterpillar : D6M - com lâmina</v>
          </cell>
          <cell r="E425">
            <v>1</v>
          </cell>
          <cell r="F425">
            <v>1</v>
          </cell>
          <cell r="G425">
            <v>0</v>
          </cell>
          <cell r="H425">
            <v>200.57</v>
          </cell>
          <cell r="I425">
            <v>22.39</v>
          </cell>
          <cell r="J425">
            <v>200.57</v>
          </cell>
        </row>
        <row r="426">
          <cell r="D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</row>
        <row r="427">
          <cell r="D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</row>
        <row r="428">
          <cell r="D428">
            <v>0</v>
          </cell>
          <cell r="G428">
            <v>0</v>
          </cell>
          <cell r="H428">
            <v>0</v>
          </cell>
          <cell r="I428">
            <v>0</v>
          </cell>
          <cell r="J428">
            <v>0</v>
          </cell>
        </row>
        <row r="429">
          <cell r="D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</row>
        <row r="430">
          <cell r="D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</row>
        <row r="431">
          <cell r="D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</row>
        <row r="432">
          <cell r="F432" t="str">
            <v>CUSTO HORÁRIO DO EQUIPAMENTO - (A)</v>
          </cell>
          <cell r="J432">
            <v>200.57</v>
          </cell>
        </row>
        <row r="433">
          <cell r="C433" t="str">
            <v>ÍTEM</v>
          </cell>
          <cell r="D433" t="str">
            <v>M Ã O    D E   O B R A</v>
          </cell>
          <cell r="E433" t="str">
            <v>QUANT.</v>
          </cell>
          <cell r="F433" t="str">
            <v>SALÁRIO HORA</v>
          </cell>
          <cell r="J433" t="str">
            <v>CUSTO HORÁRIO</v>
          </cell>
        </row>
        <row r="434">
          <cell r="C434" t="str">
            <v>T501</v>
          </cell>
          <cell r="D434" t="str">
            <v>Encarregado de turma</v>
          </cell>
          <cell r="E434">
            <v>0.3</v>
          </cell>
          <cell r="F434">
            <v>21.11</v>
          </cell>
          <cell r="G434" t="e">
            <v>#N/A</v>
          </cell>
          <cell r="H434" t="e">
            <v>#N/A</v>
          </cell>
          <cell r="I434" t="e">
            <v>#N/A</v>
          </cell>
          <cell r="J434">
            <v>6.33</v>
          </cell>
        </row>
        <row r="435">
          <cell r="C435" t="str">
            <v>T701</v>
          </cell>
          <cell r="D435" t="str">
            <v>Servente</v>
          </cell>
          <cell r="E435">
            <v>2</v>
          </cell>
          <cell r="F435">
            <v>6.99</v>
          </cell>
          <cell r="G435" t="e">
            <v>#N/A</v>
          </cell>
          <cell r="H435" t="e">
            <v>#N/A</v>
          </cell>
          <cell r="I435" t="e">
            <v>#N/A</v>
          </cell>
          <cell r="J435">
            <v>13.98</v>
          </cell>
        </row>
        <row r="436">
          <cell r="D436">
            <v>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</row>
        <row r="437">
          <cell r="D437">
            <v>0</v>
          </cell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</row>
        <row r="438">
          <cell r="D438">
            <v>0</v>
          </cell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</row>
        <row r="439">
          <cell r="F439" t="str">
            <v>CUSTO HORÁRIO DE MÃO DE OBRA - (B)</v>
          </cell>
          <cell r="J439">
            <v>20.309999999999999</v>
          </cell>
        </row>
        <row r="440">
          <cell r="F440" t="str">
            <v>FERRAMENTAS</v>
          </cell>
          <cell r="H440">
            <v>0.2051</v>
          </cell>
          <cell r="J440">
            <v>4.16</v>
          </cell>
        </row>
        <row r="441">
          <cell r="F441" t="str">
            <v>CUSTO HORÁRIO TOTAL - (A + B)</v>
          </cell>
          <cell r="J441">
            <v>225.04</v>
          </cell>
        </row>
        <row r="442">
          <cell r="F442" t="str">
            <v>CUSTO UNITÁRIO DE EXECUÇÃO - (D)</v>
          </cell>
          <cell r="J442">
            <v>0.39</v>
          </cell>
        </row>
        <row r="443">
          <cell r="C443" t="str">
            <v>ÍTEM</v>
          </cell>
          <cell r="D443" t="str">
            <v>M A T E R I A L</v>
          </cell>
          <cell r="E443" t="str">
            <v>UNID</v>
          </cell>
          <cell r="F443" t="str">
            <v>CONSUMO</v>
          </cell>
          <cell r="H443" t="str">
            <v xml:space="preserve"> PREÇO UNITÁRIO</v>
          </cell>
          <cell r="J443" t="str">
            <v>CUSTO UNITÁRIO</v>
          </cell>
        </row>
        <row r="444">
          <cell r="D444">
            <v>0</v>
          </cell>
          <cell r="E444">
            <v>0</v>
          </cell>
          <cell r="J444">
            <v>0</v>
          </cell>
        </row>
        <row r="445">
          <cell r="D445">
            <v>0</v>
          </cell>
          <cell r="J445">
            <v>0</v>
          </cell>
        </row>
        <row r="446">
          <cell r="D446">
            <v>0</v>
          </cell>
          <cell r="E446">
            <v>0</v>
          </cell>
          <cell r="J446">
            <v>0</v>
          </cell>
        </row>
        <row r="447">
          <cell r="D447">
            <v>0</v>
          </cell>
          <cell r="E447">
            <v>0</v>
          </cell>
          <cell r="J447">
            <v>0</v>
          </cell>
        </row>
        <row r="448">
          <cell r="D448">
            <v>0</v>
          </cell>
          <cell r="E448">
            <v>0</v>
          </cell>
          <cell r="J448">
            <v>0</v>
          </cell>
        </row>
        <row r="449">
          <cell r="F449" t="str">
            <v>CUSTO TOTAL DE MATERIAL - (E)</v>
          </cell>
          <cell r="J449">
            <v>0</v>
          </cell>
        </row>
        <row r="450">
          <cell r="C450" t="str">
            <v>CODIGO</v>
          </cell>
          <cell r="D450" t="str">
            <v>ATIVIDADES AUXILIARES</v>
          </cell>
          <cell r="E450" t="str">
            <v>UNID</v>
          </cell>
          <cell r="F450" t="str">
            <v>QUANTIDADE</v>
          </cell>
          <cell r="H450" t="str">
            <v xml:space="preserve"> PREÇO UNITÁRIO</v>
          </cell>
          <cell r="J450" t="str">
            <v>CUSTO UNITÁRIO</v>
          </cell>
        </row>
        <row r="451">
          <cell r="D451">
            <v>0</v>
          </cell>
          <cell r="E451">
            <v>0</v>
          </cell>
          <cell r="H451">
            <v>0</v>
          </cell>
          <cell r="J451">
            <v>0</v>
          </cell>
        </row>
        <row r="452">
          <cell r="D452">
            <v>0</v>
          </cell>
          <cell r="E452">
            <v>0</v>
          </cell>
          <cell r="H452">
            <v>0</v>
          </cell>
          <cell r="J452">
            <v>0</v>
          </cell>
        </row>
        <row r="453">
          <cell r="D453">
            <v>0</v>
          </cell>
          <cell r="E453">
            <v>0</v>
          </cell>
          <cell r="H453">
            <v>0</v>
          </cell>
          <cell r="J453">
            <v>0</v>
          </cell>
        </row>
        <row r="454">
          <cell r="D454">
            <v>0</v>
          </cell>
          <cell r="E454">
            <v>0</v>
          </cell>
          <cell r="H454">
            <v>0</v>
          </cell>
          <cell r="J454">
            <v>0</v>
          </cell>
        </row>
        <row r="455">
          <cell r="D455">
            <v>0</v>
          </cell>
          <cell r="E455">
            <v>0</v>
          </cell>
          <cell r="H455">
            <v>0</v>
          </cell>
          <cell r="J455">
            <v>0</v>
          </cell>
        </row>
        <row r="456">
          <cell r="C456" t="str">
            <v>OBSERVAÇÕES:</v>
          </cell>
          <cell r="F456" t="str">
            <v>CUSTO ATIVIDADES AUXILIARES - (F)</v>
          </cell>
          <cell r="J456">
            <v>0</v>
          </cell>
        </row>
        <row r="457">
          <cell r="F457" t="str">
            <v>CUSTO UNITÁRIO DIRETO TOTAL</v>
          </cell>
          <cell r="J457">
            <v>0.39</v>
          </cell>
        </row>
        <row r="458">
          <cell r="F458" t="str">
            <v xml:space="preserve">BONIFICAÇÃO </v>
          </cell>
          <cell r="H458">
            <v>0</v>
          </cell>
          <cell r="J458">
            <v>0</v>
          </cell>
        </row>
        <row r="459">
          <cell r="F459" t="str">
            <v>PREÇO UNITÁRIO  TOTAL</v>
          </cell>
          <cell r="J459">
            <v>0.39</v>
          </cell>
        </row>
        <row r="463">
          <cell r="A463" t="str">
            <v>1 A 01 100 02</v>
          </cell>
          <cell r="C463" t="str">
            <v>SERVIÇO:</v>
          </cell>
          <cell r="D463" t="str">
            <v>Limpeza de camada vegetal em jazida (conservação)</v>
          </cell>
          <cell r="F463" t="str">
            <v>PRODUÇÃO DA EQUIPE - (C):</v>
          </cell>
          <cell r="J463">
            <v>173</v>
          </cell>
          <cell r="K463" t="str">
            <v>m²</v>
          </cell>
          <cell r="M463">
            <v>0.77</v>
          </cell>
        </row>
        <row r="464">
          <cell r="F464" t="str">
            <v>UNITÁRIO</v>
          </cell>
          <cell r="H464" t="str">
            <v>C. OPERACIONAL</v>
          </cell>
        </row>
        <row r="465">
          <cell r="C465" t="str">
            <v>ÍTEM</v>
          </cell>
          <cell r="D465" t="str">
            <v>E Q U I P A M E N T O</v>
          </cell>
          <cell r="E465" t="str">
            <v>QUANT.</v>
          </cell>
          <cell r="F465" t="str">
            <v>PROD</v>
          </cell>
          <cell r="G465" t="str">
            <v>IMPROD</v>
          </cell>
          <cell r="H465" t="str">
            <v>PROD</v>
          </cell>
          <cell r="I465" t="str">
            <v>IMPROD</v>
          </cell>
          <cell r="J465" t="str">
            <v>CUSTO HORÁRIO</v>
          </cell>
        </row>
        <row r="466">
          <cell r="C466" t="str">
            <v>E001</v>
          </cell>
          <cell r="D466" t="str">
            <v>Trator de Esteiras : New Holland : 7D - com lâmina</v>
          </cell>
          <cell r="E466">
            <v>1</v>
          </cell>
          <cell r="F466">
            <v>1</v>
          </cell>
          <cell r="G466">
            <v>0</v>
          </cell>
          <cell r="H466">
            <v>110.01</v>
          </cell>
          <cell r="I466">
            <v>19.440000000000001</v>
          </cell>
          <cell r="J466">
            <v>110.01</v>
          </cell>
        </row>
        <row r="467">
          <cell r="D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</row>
        <row r="468">
          <cell r="D468">
            <v>0</v>
          </cell>
          <cell r="G468">
            <v>0</v>
          </cell>
          <cell r="H468">
            <v>0</v>
          </cell>
          <cell r="I468">
            <v>0</v>
          </cell>
          <cell r="J468">
            <v>0</v>
          </cell>
        </row>
        <row r="469">
          <cell r="D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</row>
        <row r="470">
          <cell r="D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</row>
        <row r="471">
          <cell r="D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</row>
        <row r="472">
          <cell r="D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</row>
        <row r="473">
          <cell r="F473" t="str">
            <v>CUSTO HORÁRIO DO EQUIPAMENTO - (A)</v>
          </cell>
          <cell r="J473">
            <v>110.01</v>
          </cell>
        </row>
        <row r="474">
          <cell r="C474" t="str">
            <v>ÍTEM</v>
          </cell>
          <cell r="D474" t="str">
            <v>M Ã O    D E   O B R A</v>
          </cell>
          <cell r="E474" t="str">
            <v>QUANT.</v>
          </cell>
          <cell r="F474" t="str">
            <v>SALÁRIO HORA</v>
          </cell>
          <cell r="J474" t="str">
            <v>CUSTO HORÁRIO</v>
          </cell>
        </row>
        <row r="475">
          <cell r="C475" t="str">
            <v>T501</v>
          </cell>
          <cell r="D475" t="str">
            <v>Encarregado de turma</v>
          </cell>
          <cell r="E475">
            <v>0.3</v>
          </cell>
          <cell r="F475">
            <v>21.11</v>
          </cell>
          <cell r="G475" t="e">
            <v>#N/A</v>
          </cell>
          <cell r="H475" t="e">
            <v>#N/A</v>
          </cell>
          <cell r="I475" t="e">
            <v>#N/A</v>
          </cell>
          <cell r="J475">
            <v>6.33</v>
          </cell>
        </row>
        <row r="476">
          <cell r="C476" t="str">
            <v>T701</v>
          </cell>
          <cell r="D476" t="str">
            <v>Servente</v>
          </cell>
          <cell r="E476">
            <v>2</v>
          </cell>
          <cell r="F476">
            <v>6.99</v>
          </cell>
          <cell r="G476" t="e">
            <v>#N/A</v>
          </cell>
          <cell r="H476" t="e">
            <v>#N/A</v>
          </cell>
          <cell r="I476" t="e">
            <v>#N/A</v>
          </cell>
          <cell r="J476">
            <v>13.98</v>
          </cell>
        </row>
        <row r="477">
          <cell r="D477">
            <v>0</v>
          </cell>
          <cell r="F477">
            <v>0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</row>
        <row r="478">
          <cell r="D478">
            <v>0</v>
          </cell>
          <cell r="F478">
            <v>0</v>
          </cell>
          <cell r="G478">
            <v>0</v>
          </cell>
          <cell r="H478">
            <v>0</v>
          </cell>
          <cell r="I478">
            <v>0</v>
          </cell>
          <cell r="J478">
            <v>0</v>
          </cell>
        </row>
        <row r="479">
          <cell r="D479">
            <v>0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</row>
        <row r="480">
          <cell r="F480" t="str">
            <v>CUSTO HORÁRIO DE MÃO DE OBRA - (B)</v>
          </cell>
          <cell r="J480">
            <v>20.309999999999999</v>
          </cell>
        </row>
        <row r="481">
          <cell r="F481" t="str">
            <v>FERRAMENTAS</v>
          </cell>
          <cell r="H481">
            <v>0.2051</v>
          </cell>
          <cell r="J481">
            <v>4.16</v>
          </cell>
        </row>
        <row r="482">
          <cell r="F482" t="str">
            <v>CUSTO HORÁRIO TOTAL - (A + B)</v>
          </cell>
          <cell r="J482">
            <v>134.47999999999999</v>
          </cell>
        </row>
        <row r="483">
          <cell r="F483" t="str">
            <v>CUSTO UNITÁRIO DE EXECUÇÃO - (D)</v>
          </cell>
          <cell r="J483">
            <v>0.77</v>
          </cell>
        </row>
        <row r="484">
          <cell r="C484" t="str">
            <v>ÍTEM</v>
          </cell>
          <cell r="D484" t="str">
            <v>M A T E R I A L</v>
          </cell>
          <cell r="E484" t="str">
            <v>UNID</v>
          </cell>
          <cell r="F484" t="str">
            <v>CONSUMO</v>
          </cell>
          <cell r="H484" t="str">
            <v xml:space="preserve"> PREÇO UNITÁRIO</v>
          </cell>
          <cell r="J484" t="str">
            <v>CUSTO UNITÁRIO</v>
          </cell>
        </row>
        <row r="485">
          <cell r="D485">
            <v>0</v>
          </cell>
          <cell r="E485">
            <v>0</v>
          </cell>
          <cell r="J485">
            <v>0</v>
          </cell>
        </row>
        <row r="486">
          <cell r="D486">
            <v>0</v>
          </cell>
          <cell r="J486">
            <v>0</v>
          </cell>
        </row>
        <row r="487">
          <cell r="D487">
            <v>0</v>
          </cell>
          <cell r="E487">
            <v>0</v>
          </cell>
          <cell r="J487">
            <v>0</v>
          </cell>
        </row>
        <row r="488">
          <cell r="D488">
            <v>0</v>
          </cell>
          <cell r="E488">
            <v>0</v>
          </cell>
          <cell r="J488">
            <v>0</v>
          </cell>
        </row>
        <row r="489">
          <cell r="D489">
            <v>0</v>
          </cell>
          <cell r="E489">
            <v>0</v>
          </cell>
          <cell r="J489">
            <v>0</v>
          </cell>
        </row>
        <row r="490">
          <cell r="F490" t="str">
            <v>CUSTO TOTAL DE MATERIAL - (E)</v>
          </cell>
          <cell r="J490">
            <v>0</v>
          </cell>
        </row>
        <row r="491">
          <cell r="C491" t="str">
            <v>CODIGO</v>
          </cell>
          <cell r="D491" t="str">
            <v>ATIVIDADES AUXILIARES</v>
          </cell>
          <cell r="E491" t="str">
            <v>UNID</v>
          </cell>
          <cell r="F491" t="str">
            <v>QUANTIDADE</v>
          </cell>
          <cell r="H491" t="str">
            <v xml:space="preserve"> PREÇO UNITÁRIO</v>
          </cell>
          <cell r="J491" t="str">
            <v>CUSTO UNITÁRIO</v>
          </cell>
        </row>
        <row r="492">
          <cell r="D492">
            <v>0</v>
          </cell>
          <cell r="E492">
            <v>0</v>
          </cell>
          <cell r="H492">
            <v>0</v>
          </cell>
          <cell r="J492">
            <v>0</v>
          </cell>
        </row>
        <row r="493">
          <cell r="D493">
            <v>0</v>
          </cell>
          <cell r="E493">
            <v>0</v>
          </cell>
          <cell r="H493">
            <v>0</v>
          </cell>
          <cell r="J493">
            <v>0</v>
          </cell>
        </row>
        <row r="494">
          <cell r="D494">
            <v>0</v>
          </cell>
          <cell r="E494">
            <v>0</v>
          </cell>
          <cell r="H494">
            <v>0</v>
          </cell>
          <cell r="J494">
            <v>0</v>
          </cell>
        </row>
        <row r="495">
          <cell r="D495">
            <v>0</v>
          </cell>
          <cell r="E495">
            <v>0</v>
          </cell>
          <cell r="H495">
            <v>0</v>
          </cell>
          <cell r="J495">
            <v>0</v>
          </cell>
        </row>
        <row r="496">
          <cell r="D496">
            <v>0</v>
          </cell>
          <cell r="E496">
            <v>0</v>
          </cell>
          <cell r="H496">
            <v>0</v>
          </cell>
          <cell r="J496">
            <v>0</v>
          </cell>
        </row>
        <row r="497">
          <cell r="C497" t="str">
            <v>OBSERVAÇÕES:</v>
          </cell>
          <cell r="F497" t="str">
            <v>CUSTO ATIVIDADES AUXILIARES - (F)</v>
          </cell>
          <cell r="J497">
            <v>0</v>
          </cell>
        </row>
        <row r="498">
          <cell r="F498" t="str">
            <v>CUSTO UNITÁRIO DIRETO TOTAL</v>
          </cell>
          <cell r="J498">
            <v>0.77</v>
          </cell>
        </row>
        <row r="499">
          <cell r="F499" t="str">
            <v xml:space="preserve">BONIFICAÇÃO </v>
          </cell>
          <cell r="H499">
            <v>0</v>
          </cell>
          <cell r="J499">
            <v>0</v>
          </cell>
        </row>
        <row r="500">
          <cell r="F500" t="str">
            <v>PREÇO UNITÁRIO  TOTAL</v>
          </cell>
          <cell r="J500">
            <v>0.77</v>
          </cell>
        </row>
        <row r="504">
          <cell r="A504" t="str">
            <v>1 A 01 105 01</v>
          </cell>
          <cell r="C504" t="str">
            <v>SERVIÇO:</v>
          </cell>
          <cell r="D504" t="str">
            <v>Expurgo de jazida (construção e restauração)</v>
          </cell>
          <cell r="F504" t="str">
            <v>PRODUÇÃO DA EQUIPE - (C):</v>
          </cell>
          <cell r="J504">
            <v>106</v>
          </cell>
          <cell r="K504" t="str">
            <v>m³</v>
          </cell>
          <cell r="M504">
            <v>2.12</v>
          </cell>
        </row>
        <row r="505">
          <cell r="F505" t="str">
            <v>UNITÁRIO</v>
          </cell>
          <cell r="H505" t="str">
            <v>C. OPERACIONAL</v>
          </cell>
        </row>
        <row r="506">
          <cell r="C506" t="str">
            <v>ÍTEM</v>
          </cell>
          <cell r="D506" t="str">
            <v>E Q U I P A M E N T O</v>
          </cell>
          <cell r="E506" t="str">
            <v>QUANT.</v>
          </cell>
          <cell r="F506" t="str">
            <v>PROD</v>
          </cell>
          <cell r="G506" t="str">
            <v>IMPROD</v>
          </cell>
          <cell r="H506" t="str">
            <v>PROD</v>
          </cell>
          <cell r="I506" t="str">
            <v>IMPROD</v>
          </cell>
          <cell r="J506" t="str">
            <v>CUSTO HORÁRIO</v>
          </cell>
        </row>
        <row r="507">
          <cell r="C507" t="str">
            <v>E002</v>
          </cell>
          <cell r="D507" t="str">
            <v>Trator de Esteiras : Caterpillar : D6M - com lâmina</v>
          </cell>
          <cell r="E507">
            <v>1</v>
          </cell>
          <cell r="F507">
            <v>1</v>
          </cell>
          <cell r="G507">
            <v>0</v>
          </cell>
          <cell r="H507">
            <v>200.57</v>
          </cell>
          <cell r="I507">
            <v>22.39</v>
          </cell>
          <cell r="J507">
            <v>200.57</v>
          </cell>
        </row>
        <row r="508">
          <cell r="D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</row>
        <row r="509">
          <cell r="D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0">
          <cell r="D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</row>
        <row r="511">
          <cell r="D511">
            <v>0</v>
          </cell>
          <cell r="G511">
            <v>0</v>
          </cell>
          <cell r="H511">
            <v>0</v>
          </cell>
          <cell r="I511">
            <v>0</v>
          </cell>
          <cell r="J511">
            <v>0</v>
          </cell>
        </row>
        <row r="512">
          <cell r="D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</row>
        <row r="513">
          <cell r="D513">
            <v>0</v>
          </cell>
          <cell r="G513">
            <v>0</v>
          </cell>
          <cell r="H513">
            <v>0</v>
          </cell>
          <cell r="I513">
            <v>0</v>
          </cell>
          <cell r="J513">
            <v>0</v>
          </cell>
        </row>
        <row r="514">
          <cell r="F514" t="str">
            <v>CUSTO HORÁRIO DO EQUIPAMENTO - (A)</v>
          </cell>
          <cell r="J514">
            <v>200.57</v>
          </cell>
        </row>
        <row r="515">
          <cell r="C515" t="str">
            <v>ÍTEM</v>
          </cell>
          <cell r="D515" t="str">
            <v>M Ã O    D E   O B R A</v>
          </cell>
          <cell r="E515" t="str">
            <v>QUANT.</v>
          </cell>
          <cell r="F515" t="str">
            <v>SALÁRIO HORA</v>
          </cell>
          <cell r="J515" t="str">
            <v>CUSTO HORÁRIO</v>
          </cell>
        </row>
        <row r="516">
          <cell r="C516" t="str">
            <v>T501</v>
          </cell>
          <cell r="D516" t="str">
            <v>Encarregado de turma</v>
          </cell>
          <cell r="E516">
            <v>0.3</v>
          </cell>
          <cell r="F516">
            <v>21.11</v>
          </cell>
          <cell r="G516" t="e">
            <v>#N/A</v>
          </cell>
          <cell r="H516" t="e">
            <v>#N/A</v>
          </cell>
          <cell r="I516" t="e">
            <v>#N/A</v>
          </cell>
          <cell r="J516">
            <v>6.33</v>
          </cell>
        </row>
        <row r="517">
          <cell r="C517" t="str">
            <v>T701</v>
          </cell>
          <cell r="D517" t="str">
            <v>Servente</v>
          </cell>
          <cell r="E517">
            <v>2</v>
          </cell>
          <cell r="F517">
            <v>6.99</v>
          </cell>
          <cell r="G517" t="e">
            <v>#N/A</v>
          </cell>
          <cell r="H517" t="e">
            <v>#N/A</v>
          </cell>
          <cell r="I517" t="e">
            <v>#N/A</v>
          </cell>
          <cell r="J517">
            <v>13.98</v>
          </cell>
        </row>
        <row r="518">
          <cell r="D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</row>
        <row r="519">
          <cell r="D519">
            <v>0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0">
          <cell r="D520">
            <v>0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</row>
        <row r="521">
          <cell r="F521" t="str">
            <v>CUSTO HORÁRIO DE MÃO DE OBRA - (B)</v>
          </cell>
          <cell r="J521">
            <v>20.309999999999999</v>
          </cell>
        </row>
        <row r="522">
          <cell r="F522" t="str">
            <v>FERRAMENTAS</v>
          </cell>
          <cell r="H522">
            <v>0.2051</v>
          </cell>
          <cell r="J522">
            <v>4.16</v>
          </cell>
        </row>
        <row r="523">
          <cell r="F523" t="str">
            <v>CUSTO HORÁRIO TOTAL - (A + B)</v>
          </cell>
          <cell r="J523">
            <v>225.04</v>
          </cell>
        </row>
        <row r="524">
          <cell r="F524" t="str">
            <v>CUSTO UNITÁRIO DE EXECUÇÃO - (D)</v>
          </cell>
          <cell r="J524">
            <v>2.12</v>
          </cell>
        </row>
        <row r="525">
          <cell r="C525" t="str">
            <v>ÍTEM</v>
          </cell>
          <cell r="D525" t="str">
            <v>M A T E R I A L</v>
          </cell>
          <cell r="E525" t="str">
            <v>UNID</v>
          </cell>
          <cell r="F525" t="str">
            <v>CONSUMO</v>
          </cell>
          <cell r="H525" t="str">
            <v xml:space="preserve"> PREÇO UNITÁRIO</v>
          </cell>
          <cell r="J525" t="str">
            <v>CUSTO UNITÁRIO</v>
          </cell>
        </row>
        <row r="526">
          <cell r="D526">
            <v>0</v>
          </cell>
          <cell r="E526">
            <v>0</v>
          </cell>
          <cell r="J526">
            <v>0</v>
          </cell>
        </row>
        <row r="527">
          <cell r="D527">
            <v>0</v>
          </cell>
          <cell r="J527">
            <v>0</v>
          </cell>
        </row>
        <row r="528">
          <cell r="D528">
            <v>0</v>
          </cell>
          <cell r="E528">
            <v>0</v>
          </cell>
          <cell r="J528">
            <v>0</v>
          </cell>
        </row>
        <row r="529">
          <cell r="D529">
            <v>0</v>
          </cell>
          <cell r="E529">
            <v>0</v>
          </cell>
          <cell r="J529">
            <v>0</v>
          </cell>
        </row>
        <row r="530">
          <cell r="D530">
            <v>0</v>
          </cell>
          <cell r="E530">
            <v>0</v>
          </cell>
          <cell r="J530">
            <v>0</v>
          </cell>
        </row>
        <row r="531">
          <cell r="F531" t="str">
            <v>CUSTO TOTAL DE MATERIAL - (E)</v>
          </cell>
          <cell r="J531">
            <v>0</v>
          </cell>
        </row>
        <row r="532">
          <cell r="C532" t="str">
            <v>CODIGO</v>
          </cell>
          <cell r="D532" t="str">
            <v>ATIVIDADES AUXILIARES</v>
          </cell>
          <cell r="E532" t="str">
            <v>UNID</v>
          </cell>
          <cell r="F532" t="str">
            <v>QUANTIDADE</v>
          </cell>
          <cell r="H532" t="str">
            <v xml:space="preserve"> PREÇO UNITÁRIO</v>
          </cell>
          <cell r="J532" t="str">
            <v>CUSTO UNITÁRIO</v>
          </cell>
        </row>
        <row r="533">
          <cell r="D533">
            <v>0</v>
          </cell>
          <cell r="E533">
            <v>0</v>
          </cell>
          <cell r="H533">
            <v>0</v>
          </cell>
          <cell r="J533">
            <v>0</v>
          </cell>
        </row>
        <row r="534">
          <cell r="D534">
            <v>0</v>
          </cell>
          <cell r="E534">
            <v>0</v>
          </cell>
          <cell r="H534">
            <v>0</v>
          </cell>
          <cell r="J534">
            <v>0</v>
          </cell>
        </row>
        <row r="535">
          <cell r="D535">
            <v>0</v>
          </cell>
          <cell r="E535">
            <v>0</v>
          </cell>
          <cell r="H535">
            <v>0</v>
          </cell>
          <cell r="J535">
            <v>0</v>
          </cell>
        </row>
        <row r="536">
          <cell r="D536">
            <v>0</v>
          </cell>
          <cell r="E536">
            <v>0</v>
          </cell>
          <cell r="H536">
            <v>0</v>
          </cell>
          <cell r="J536">
            <v>0</v>
          </cell>
        </row>
        <row r="537">
          <cell r="D537">
            <v>0</v>
          </cell>
          <cell r="E537">
            <v>0</v>
          </cell>
          <cell r="H537">
            <v>0</v>
          </cell>
          <cell r="J537">
            <v>0</v>
          </cell>
        </row>
        <row r="538">
          <cell r="C538" t="str">
            <v>OBSERVAÇÕES:</v>
          </cell>
          <cell r="F538" t="str">
            <v>CUSTO ATIVIDADES AUXILIARES - (F)</v>
          </cell>
          <cell r="J538">
            <v>0</v>
          </cell>
        </row>
        <row r="539">
          <cell r="F539" t="str">
            <v>CUSTO UNITÁRIO DIRETO TOTAL</v>
          </cell>
          <cell r="J539">
            <v>2.12</v>
          </cell>
        </row>
        <row r="540">
          <cell r="F540" t="str">
            <v xml:space="preserve">BONIFICAÇÃO </v>
          </cell>
          <cell r="H540">
            <v>0</v>
          </cell>
          <cell r="J540">
            <v>0</v>
          </cell>
        </row>
        <row r="541">
          <cell r="F541" t="str">
            <v>PREÇO UNITÁRIO  TOTAL</v>
          </cell>
          <cell r="J541">
            <v>2.12</v>
          </cell>
        </row>
        <row r="545">
          <cell r="A545" t="str">
            <v>1 A 01 105 02</v>
          </cell>
          <cell r="C545" t="str">
            <v>SERVIÇO:</v>
          </cell>
          <cell r="D545" t="str">
            <v>Expurgo de jazida (conservação)</v>
          </cell>
          <cell r="F545" t="str">
            <v>PRODUÇÃO DA EQUIPE - (C):</v>
          </cell>
          <cell r="J545">
            <v>32</v>
          </cell>
          <cell r="K545" t="str">
            <v>m³</v>
          </cell>
          <cell r="M545">
            <v>4.2</v>
          </cell>
        </row>
        <row r="546">
          <cell r="F546" t="str">
            <v>UNITÁRIO</v>
          </cell>
          <cell r="H546" t="str">
            <v>C. OPERACIONAL</v>
          </cell>
        </row>
        <row r="547">
          <cell r="C547" t="str">
            <v>ÍTEM</v>
          </cell>
          <cell r="D547" t="str">
            <v>E Q U I P A M E N T O</v>
          </cell>
          <cell r="E547" t="str">
            <v>QUANT.</v>
          </cell>
          <cell r="F547" t="str">
            <v>PROD</v>
          </cell>
          <cell r="G547" t="str">
            <v>IMPROD</v>
          </cell>
          <cell r="H547" t="str">
            <v>PROD</v>
          </cell>
          <cell r="I547" t="str">
            <v>IMPROD</v>
          </cell>
          <cell r="J547" t="str">
            <v>CUSTO HORÁRIO</v>
          </cell>
        </row>
        <row r="548">
          <cell r="C548" t="str">
            <v>E001</v>
          </cell>
          <cell r="D548" t="str">
            <v>Trator de Esteiras : New Holland : 7D - com lâmina</v>
          </cell>
          <cell r="E548">
            <v>1</v>
          </cell>
          <cell r="F548">
            <v>1</v>
          </cell>
          <cell r="G548">
            <v>0</v>
          </cell>
          <cell r="H548">
            <v>110.01</v>
          </cell>
          <cell r="I548">
            <v>19.440000000000001</v>
          </cell>
          <cell r="J548">
            <v>110.01</v>
          </cell>
        </row>
        <row r="549">
          <cell r="D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</row>
        <row r="550">
          <cell r="D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</row>
        <row r="551">
          <cell r="D551">
            <v>0</v>
          </cell>
          <cell r="G551">
            <v>0</v>
          </cell>
          <cell r="H551">
            <v>0</v>
          </cell>
          <cell r="I551">
            <v>0</v>
          </cell>
          <cell r="J551">
            <v>0</v>
          </cell>
        </row>
        <row r="552">
          <cell r="D552">
            <v>0</v>
          </cell>
          <cell r="G552">
            <v>0</v>
          </cell>
          <cell r="H552">
            <v>0</v>
          </cell>
          <cell r="I552">
            <v>0</v>
          </cell>
          <cell r="J552">
            <v>0</v>
          </cell>
        </row>
        <row r="553">
          <cell r="D553">
            <v>0</v>
          </cell>
          <cell r="G553">
            <v>0</v>
          </cell>
          <cell r="H553">
            <v>0</v>
          </cell>
          <cell r="I553">
            <v>0</v>
          </cell>
          <cell r="J553">
            <v>0</v>
          </cell>
        </row>
        <row r="554">
          <cell r="D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</row>
        <row r="555">
          <cell r="F555" t="str">
            <v>CUSTO HORÁRIO DO EQUIPAMENTO - (A)</v>
          </cell>
          <cell r="J555">
            <v>110.01</v>
          </cell>
        </row>
        <row r="556">
          <cell r="C556" t="str">
            <v>ÍTEM</v>
          </cell>
          <cell r="D556" t="str">
            <v>M Ã O    D E   O B R A</v>
          </cell>
          <cell r="E556" t="str">
            <v>QUANT.</v>
          </cell>
          <cell r="F556" t="str">
            <v>SALÁRIO HORA</v>
          </cell>
          <cell r="J556" t="str">
            <v>CUSTO HORÁRIO</v>
          </cell>
        </row>
        <row r="557">
          <cell r="C557" t="str">
            <v>T501</v>
          </cell>
          <cell r="D557" t="str">
            <v>Encarregado de turma</v>
          </cell>
          <cell r="E557">
            <v>0.3</v>
          </cell>
          <cell r="F557">
            <v>21.11</v>
          </cell>
          <cell r="G557" t="e">
            <v>#N/A</v>
          </cell>
          <cell r="H557" t="e">
            <v>#N/A</v>
          </cell>
          <cell r="I557" t="e">
            <v>#N/A</v>
          </cell>
          <cell r="J557">
            <v>6.33</v>
          </cell>
        </row>
        <row r="558">
          <cell r="C558" t="str">
            <v>T701</v>
          </cell>
          <cell r="D558" t="str">
            <v>Servente</v>
          </cell>
          <cell r="E558">
            <v>2</v>
          </cell>
          <cell r="F558">
            <v>6.99</v>
          </cell>
          <cell r="G558" t="e">
            <v>#N/A</v>
          </cell>
          <cell r="H558" t="e">
            <v>#N/A</v>
          </cell>
          <cell r="I558" t="e">
            <v>#N/A</v>
          </cell>
          <cell r="J558">
            <v>13.98</v>
          </cell>
        </row>
        <row r="559">
          <cell r="D559">
            <v>0</v>
          </cell>
          <cell r="F559">
            <v>0</v>
          </cell>
          <cell r="G559">
            <v>0</v>
          </cell>
          <cell r="H559">
            <v>0</v>
          </cell>
          <cell r="I559">
            <v>0</v>
          </cell>
          <cell r="J559">
            <v>0</v>
          </cell>
        </row>
        <row r="560">
          <cell r="D560">
            <v>0</v>
          </cell>
          <cell r="F560">
            <v>0</v>
          </cell>
          <cell r="G560">
            <v>0</v>
          </cell>
          <cell r="H560">
            <v>0</v>
          </cell>
          <cell r="I560">
            <v>0</v>
          </cell>
          <cell r="J560">
            <v>0</v>
          </cell>
        </row>
        <row r="561">
          <cell r="D561">
            <v>0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</row>
        <row r="562">
          <cell r="F562" t="str">
            <v>CUSTO HORÁRIO DE MÃO DE OBRA - (B)</v>
          </cell>
          <cell r="J562">
            <v>20.309999999999999</v>
          </cell>
        </row>
        <row r="563">
          <cell r="F563" t="str">
            <v>FERRAMENTAS</v>
          </cell>
          <cell r="H563">
            <v>0.2051</v>
          </cell>
          <cell r="J563">
            <v>4.16</v>
          </cell>
        </row>
        <row r="564">
          <cell r="F564" t="str">
            <v>CUSTO HORÁRIO TOTAL - (A + B)</v>
          </cell>
          <cell r="J564">
            <v>134.47999999999999</v>
          </cell>
        </row>
        <row r="565">
          <cell r="F565" t="str">
            <v>CUSTO UNITÁRIO DE EXECUÇÃO - (D)</v>
          </cell>
          <cell r="J565">
            <v>4.2</v>
          </cell>
        </row>
        <row r="566">
          <cell r="C566" t="str">
            <v>ÍTEM</v>
          </cell>
          <cell r="D566" t="str">
            <v>M A T E R I A L</v>
          </cell>
          <cell r="E566" t="str">
            <v>UNID</v>
          </cell>
          <cell r="F566" t="str">
            <v>CONSUMO</v>
          </cell>
          <cell r="H566" t="str">
            <v xml:space="preserve"> PREÇO UNITÁRIO</v>
          </cell>
          <cell r="J566" t="str">
            <v>CUSTO UNITÁRIO</v>
          </cell>
        </row>
        <row r="567">
          <cell r="D567">
            <v>0</v>
          </cell>
          <cell r="E567">
            <v>0</v>
          </cell>
          <cell r="J567">
            <v>0</v>
          </cell>
        </row>
        <row r="568">
          <cell r="D568">
            <v>0</v>
          </cell>
          <cell r="J568">
            <v>0</v>
          </cell>
        </row>
        <row r="569">
          <cell r="D569">
            <v>0</v>
          </cell>
          <cell r="E569">
            <v>0</v>
          </cell>
          <cell r="J569">
            <v>0</v>
          </cell>
        </row>
        <row r="570">
          <cell r="D570">
            <v>0</v>
          </cell>
          <cell r="E570">
            <v>0</v>
          </cell>
          <cell r="J570">
            <v>0</v>
          </cell>
        </row>
        <row r="571">
          <cell r="D571">
            <v>0</v>
          </cell>
          <cell r="E571">
            <v>0</v>
          </cell>
          <cell r="J571">
            <v>0</v>
          </cell>
        </row>
        <row r="572">
          <cell r="F572" t="str">
            <v>CUSTO TOTAL DE MATERIAL - (E)</v>
          </cell>
          <cell r="J572">
            <v>0</v>
          </cell>
        </row>
        <row r="573">
          <cell r="C573" t="str">
            <v>CODIGO</v>
          </cell>
          <cell r="D573" t="str">
            <v>ATIVIDADES AUXILIARES</v>
          </cell>
          <cell r="E573" t="str">
            <v>UNID</v>
          </cell>
          <cell r="F573" t="str">
            <v>QUANTIDADE</v>
          </cell>
          <cell r="H573" t="str">
            <v xml:space="preserve"> PREÇO UNITÁRIO</v>
          </cell>
          <cell r="J573" t="str">
            <v>CUSTO UNITÁRIO</v>
          </cell>
        </row>
        <row r="574">
          <cell r="D574">
            <v>0</v>
          </cell>
          <cell r="E574">
            <v>0</v>
          </cell>
          <cell r="H574">
            <v>0</v>
          </cell>
          <cell r="J574">
            <v>0</v>
          </cell>
        </row>
        <row r="575">
          <cell r="D575">
            <v>0</v>
          </cell>
          <cell r="E575">
            <v>0</v>
          </cell>
          <cell r="H575">
            <v>0</v>
          </cell>
          <cell r="J575">
            <v>0</v>
          </cell>
        </row>
        <row r="576">
          <cell r="D576">
            <v>0</v>
          </cell>
          <cell r="E576">
            <v>0</v>
          </cell>
          <cell r="H576">
            <v>0</v>
          </cell>
          <cell r="J576">
            <v>0</v>
          </cell>
        </row>
        <row r="577">
          <cell r="D577">
            <v>0</v>
          </cell>
          <cell r="E577">
            <v>0</v>
          </cell>
          <cell r="H577">
            <v>0</v>
          </cell>
          <cell r="J577">
            <v>0</v>
          </cell>
        </row>
        <row r="578">
          <cell r="D578">
            <v>0</v>
          </cell>
          <cell r="E578">
            <v>0</v>
          </cell>
          <cell r="H578">
            <v>0</v>
          </cell>
          <cell r="J578">
            <v>0</v>
          </cell>
        </row>
        <row r="579">
          <cell r="C579" t="str">
            <v>OBSERVAÇÕES:</v>
          </cell>
          <cell r="F579" t="str">
            <v>CUSTO ATIVIDADES AUXILIARES - (F)</v>
          </cell>
          <cell r="J579">
            <v>0</v>
          </cell>
        </row>
        <row r="580">
          <cell r="F580" t="str">
            <v>CUSTO UNITÁRIO DIRETO TOTAL</v>
          </cell>
          <cell r="J580">
            <v>4.2</v>
          </cell>
        </row>
        <row r="581">
          <cell r="F581" t="str">
            <v xml:space="preserve">BONIFICAÇÃO </v>
          </cell>
          <cell r="H581">
            <v>0</v>
          </cell>
          <cell r="J581">
            <v>0</v>
          </cell>
        </row>
        <row r="582">
          <cell r="F582" t="str">
            <v>PREÇO UNITÁRIO  TOTAL</v>
          </cell>
          <cell r="J582">
            <v>4.2</v>
          </cell>
        </row>
        <row r="586">
          <cell r="A586" t="str">
            <v>1 A 01 111 01</v>
          </cell>
          <cell r="C586" t="str">
            <v>SERVIÇO:</v>
          </cell>
          <cell r="D586" t="str">
            <v>Escavação e carga material de jazida (conservação)</v>
          </cell>
          <cell r="F586" t="str">
            <v>PRODUÇÃO DA EQUIPE - (C):</v>
          </cell>
          <cell r="J586">
            <v>50</v>
          </cell>
          <cell r="K586" t="str">
            <v>M3</v>
          </cell>
          <cell r="M586">
            <v>377.82</v>
          </cell>
        </row>
        <row r="587">
          <cell r="F587" t="str">
            <v>UNITÁRIO</v>
          </cell>
          <cell r="H587" t="str">
            <v>C. OPERACIONAL</v>
          </cell>
        </row>
        <row r="588">
          <cell r="C588" t="str">
            <v>ÍTEM</v>
          </cell>
          <cell r="D588" t="str">
            <v>E Q U I P A M E N T O</v>
          </cell>
          <cell r="E588" t="str">
            <v>QUANT.</v>
          </cell>
          <cell r="F588" t="str">
            <v>PROD</v>
          </cell>
          <cell r="G588" t="str">
            <v>IMPROD</v>
          </cell>
          <cell r="H588" t="str">
            <v>PROD</v>
          </cell>
          <cell r="I588" t="str">
            <v>IMPROD</v>
          </cell>
          <cell r="J588" t="str">
            <v>CUSTO HORÁRIO</v>
          </cell>
        </row>
        <row r="589">
          <cell r="C589" t="str">
            <v>E002</v>
          </cell>
          <cell r="D589" t="str">
            <v>Trator de Esteiras : Caterpillar : D6M - com lâmina</v>
          </cell>
          <cell r="E589">
            <v>1</v>
          </cell>
          <cell r="F589">
            <v>1</v>
          </cell>
          <cell r="G589">
            <v>0</v>
          </cell>
          <cell r="H589">
            <v>200.57</v>
          </cell>
          <cell r="I589">
            <v>22.39</v>
          </cell>
          <cell r="J589">
            <v>200.57</v>
          </cell>
        </row>
        <row r="590">
          <cell r="C590" t="str">
            <v>E006</v>
          </cell>
          <cell r="D590" t="str">
            <v xml:space="preserve">Motoniveladora : Caterpillar : 120M - </v>
          </cell>
          <cell r="E590">
            <v>1</v>
          </cell>
          <cell r="F590">
            <v>0.24</v>
          </cell>
          <cell r="G590">
            <v>0.76</v>
          </cell>
          <cell r="H590">
            <v>152.81</v>
          </cell>
          <cell r="I590">
            <v>22.39</v>
          </cell>
          <cell r="J590">
            <v>53.69</v>
          </cell>
        </row>
        <row r="591">
          <cell r="C591" t="str">
            <v>E016</v>
          </cell>
          <cell r="D591" t="str">
            <v>Carregadeira de Pneus : Case : W-20 -  1,70 m3</v>
          </cell>
          <cell r="E591">
            <v>1</v>
          </cell>
          <cell r="F591">
            <v>0.56000000000000005</v>
          </cell>
          <cell r="G591">
            <v>0.44</v>
          </cell>
          <cell r="H591">
            <v>112.51</v>
          </cell>
          <cell r="I591">
            <v>22.39</v>
          </cell>
          <cell r="J591">
            <v>72.849999999999994</v>
          </cell>
        </row>
        <row r="592">
          <cell r="D592">
            <v>0</v>
          </cell>
          <cell r="G592">
            <v>0</v>
          </cell>
          <cell r="H592">
            <v>0</v>
          </cell>
          <cell r="I592">
            <v>0</v>
          </cell>
          <cell r="J592">
            <v>0</v>
          </cell>
        </row>
        <row r="593">
          <cell r="D593">
            <v>0</v>
          </cell>
          <cell r="G593">
            <v>0</v>
          </cell>
          <cell r="H593">
            <v>0</v>
          </cell>
          <cell r="I593">
            <v>0</v>
          </cell>
          <cell r="J593">
            <v>0</v>
          </cell>
        </row>
        <row r="594">
          <cell r="D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</row>
        <row r="595">
          <cell r="D595">
            <v>0</v>
          </cell>
          <cell r="G595">
            <v>0</v>
          </cell>
          <cell r="H595">
            <v>0</v>
          </cell>
          <cell r="I595">
            <v>0</v>
          </cell>
          <cell r="J595">
            <v>0</v>
          </cell>
        </row>
        <row r="596">
          <cell r="F596" t="str">
            <v>CUSTO HORÁRIO DO EQUIPAMENTO - (A)</v>
          </cell>
          <cell r="J596">
            <v>327.11</v>
          </cell>
        </row>
        <row r="597">
          <cell r="C597" t="str">
            <v>ÍTEM</v>
          </cell>
          <cell r="D597" t="str">
            <v>M Ã O    D E   O B R A</v>
          </cell>
          <cell r="E597" t="str">
            <v>QUANT.</v>
          </cell>
          <cell r="F597" t="str">
            <v>SALÁRIO HORA</v>
          </cell>
          <cell r="J597" t="str">
            <v>CUSTO HORÁRIO</v>
          </cell>
        </row>
        <row r="598">
          <cell r="C598" t="str">
            <v>T501</v>
          </cell>
          <cell r="D598" t="str">
            <v>Encarregado de turma</v>
          </cell>
          <cell r="E598">
            <v>1</v>
          </cell>
          <cell r="F598">
            <v>21.11</v>
          </cell>
          <cell r="G598" t="e">
            <v>#N/A</v>
          </cell>
          <cell r="H598" t="e">
            <v>#N/A</v>
          </cell>
          <cell r="I598" t="e">
            <v>#N/A</v>
          </cell>
          <cell r="J598">
            <v>21.11</v>
          </cell>
        </row>
        <row r="599">
          <cell r="C599" t="str">
            <v>T701</v>
          </cell>
          <cell r="D599" t="str">
            <v>Servente</v>
          </cell>
          <cell r="E599">
            <v>3</v>
          </cell>
          <cell r="F599">
            <v>6.99</v>
          </cell>
          <cell r="G599" t="e">
            <v>#N/A</v>
          </cell>
          <cell r="H599" t="e">
            <v>#N/A</v>
          </cell>
          <cell r="I599" t="e">
            <v>#N/A</v>
          </cell>
          <cell r="J599">
            <v>20.97</v>
          </cell>
        </row>
        <row r="600">
          <cell r="D600">
            <v>0</v>
          </cell>
          <cell r="F600">
            <v>0</v>
          </cell>
          <cell r="G600">
            <v>0</v>
          </cell>
          <cell r="H600">
            <v>0</v>
          </cell>
          <cell r="I600">
            <v>0</v>
          </cell>
          <cell r="J600">
            <v>0</v>
          </cell>
        </row>
        <row r="601">
          <cell r="D601">
            <v>0</v>
          </cell>
          <cell r="F601">
            <v>0</v>
          </cell>
          <cell r="G601">
            <v>0</v>
          </cell>
          <cell r="H601">
            <v>0</v>
          </cell>
          <cell r="I601">
            <v>0</v>
          </cell>
          <cell r="J601">
            <v>0</v>
          </cell>
        </row>
        <row r="602">
          <cell r="D602">
            <v>0</v>
          </cell>
          <cell r="F602">
            <v>0</v>
          </cell>
          <cell r="G602">
            <v>0</v>
          </cell>
          <cell r="H602">
            <v>0</v>
          </cell>
          <cell r="I602">
            <v>0</v>
          </cell>
          <cell r="J602">
            <v>0</v>
          </cell>
        </row>
        <row r="603">
          <cell r="F603" t="str">
            <v>CUSTO HORÁRIO DE MÃO DE OBRA - (B)</v>
          </cell>
          <cell r="J603">
            <v>42.08</v>
          </cell>
        </row>
        <row r="604">
          <cell r="F604" t="str">
            <v>FERRAMENTAS</v>
          </cell>
          <cell r="H604">
            <v>0.2051</v>
          </cell>
          <cell r="J604">
            <v>8.6300000000000008</v>
          </cell>
        </row>
        <row r="605">
          <cell r="F605" t="str">
            <v>CUSTO HORÁRIO TOTAL - (A + B)</v>
          </cell>
          <cell r="J605">
            <v>377.82</v>
          </cell>
        </row>
        <row r="606">
          <cell r="F606" t="str">
            <v>CUSTO UNITÁRIO DE EXECUÇÃO - (D)</v>
          </cell>
          <cell r="J606">
            <v>7.55</v>
          </cell>
        </row>
        <row r="607">
          <cell r="C607" t="str">
            <v>ÍTEM</v>
          </cell>
          <cell r="D607" t="str">
            <v>M A T E R I A L</v>
          </cell>
          <cell r="E607" t="str">
            <v>UNID</v>
          </cell>
          <cell r="F607" t="str">
            <v>CONSUMO</v>
          </cell>
          <cell r="H607" t="str">
            <v xml:space="preserve"> PREÇO UNITÁRIO</v>
          </cell>
          <cell r="J607" t="str">
            <v>CUSTO UNITÁRIO</v>
          </cell>
        </row>
        <row r="608">
          <cell r="C608" t="str">
            <v>M980</v>
          </cell>
          <cell r="D608" t="str">
            <v>Indenização de jazida</v>
          </cell>
          <cell r="E608" t="str">
            <v>m3</v>
          </cell>
          <cell r="F608">
            <v>1</v>
          </cell>
          <cell r="H608">
            <v>0.01</v>
          </cell>
          <cell r="J608">
            <v>0.01</v>
          </cell>
        </row>
        <row r="609">
          <cell r="D609">
            <v>0</v>
          </cell>
          <cell r="J609">
            <v>0</v>
          </cell>
        </row>
        <row r="610">
          <cell r="D610">
            <v>0</v>
          </cell>
          <cell r="E610">
            <v>0</v>
          </cell>
          <cell r="J610">
            <v>0</v>
          </cell>
        </row>
        <row r="611">
          <cell r="D611">
            <v>0</v>
          </cell>
          <cell r="E611">
            <v>0</v>
          </cell>
          <cell r="J611">
            <v>0</v>
          </cell>
        </row>
        <row r="612">
          <cell r="D612">
            <v>0</v>
          </cell>
          <cell r="E612">
            <v>0</v>
          </cell>
          <cell r="J612">
            <v>0</v>
          </cell>
        </row>
        <row r="613">
          <cell r="F613" t="str">
            <v>CUSTO TOTAL DE MATERIAL - (E)</v>
          </cell>
          <cell r="J613">
            <v>0.01</v>
          </cell>
        </row>
        <row r="614">
          <cell r="C614" t="str">
            <v>CODIGO</v>
          </cell>
          <cell r="D614" t="str">
            <v>ATIVIDADES AUXILIARES</v>
          </cell>
          <cell r="E614" t="str">
            <v>UNID</v>
          </cell>
          <cell r="F614" t="str">
            <v>QUANTIDADE</v>
          </cell>
          <cell r="H614" t="str">
            <v xml:space="preserve"> PREÇO UNITÁRIO</v>
          </cell>
          <cell r="J614" t="str">
            <v>CUSTO UNITÁRIO</v>
          </cell>
        </row>
        <row r="615">
          <cell r="C615" t="str">
            <v>1 A 01 100 01</v>
          </cell>
          <cell r="D615" t="str">
            <v>Limpeza camada vegetal em jazida com expurgo lateral (construção e restauração)</v>
          </cell>
          <cell r="E615" t="str">
            <v>m²</v>
          </cell>
          <cell r="H615">
            <v>0.39</v>
          </cell>
          <cell r="J615">
            <v>0</v>
          </cell>
        </row>
        <row r="616">
          <cell r="C616" t="str">
            <v>1 A 01 105 01</v>
          </cell>
          <cell r="D616" t="str">
            <v>Expurgo de jazida (construção e restauração)</v>
          </cell>
          <cell r="E616" t="str">
            <v>m³</v>
          </cell>
          <cell r="H616">
            <v>2.12</v>
          </cell>
          <cell r="J616">
            <v>0</v>
          </cell>
        </row>
        <row r="617">
          <cell r="D617">
            <v>0</v>
          </cell>
          <cell r="E617">
            <v>0</v>
          </cell>
          <cell r="H617">
            <v>0</v>
          </cell>
          <cell r="J617">
            <v>0</v>
          </cell>
        </row>
        <row r="618">
          <cell r="D618">
            <v>0</v>
          </cell>
          <cell r="E618">
            <v>0</v>
          </cell>
          <cell r="H618">
            <v>0</v>
          </cell>
          <cell r="J618">
            <v>0</v>
          </cell>
        </row>
        <row r="619">
          <cell r="D619">
            <v>0</v>
          </cell>
          <cell r="E619">
            <v>0</v>
          </cell>
          <cell r="H619">
            <v>0</v>
          </cell>
          <cell r="J619">
            <v>0</v>
          </cell>
        </row>
        <row r="620">
          <cell r="C620" t="str">
            <v>OBSERVAÇÕES:</v>
          </cell>
          <cell r="F620" t="str">
            <v>CUSTO ATIVIDADES AUXILIARES - (F)</v>
          </cell>
          <cell r="J620">
            <v>0</v>
          </cell>
        </row>
        <row r="621">
          <cell r="F621" t="str">
            <v>CUSTO UNITÁRIO DIRETO TOTAL</v>
          </cell>
          <cell r="J621">
            <v>377.82</v>
          </cell>
        </row>
        <row r="622">
          <cell r="F622" t="str">
            <v xml:space="preserve">BONIFICAÇÃO </v>
          </cell>
          <cell r="H622">
            <v>0</v>
          </cell>
          <cell r="J622">
            <v>0</v>
          </cell>
        </row>
        <row r="623">
          <cell r="F623" t="str">
            <v>PREÇO UNITÁRIO  TOTAL</v>
          </cell>
          <cell r="J623">
            <v>377.82</v>
          </cell>
        </row>
        <row r="627">
          <cell r="A627" t="str">
            <v>1 A 01 120 01</v>
          </cell>
          <cell r="C627" t="str">
            <v>SERVIÇO:</v>
          </cell>
          <cell r="D627" t="str">
            <v>Escavação e carga de material de jazida (construção e restauração)</v>
          </cell>
          <cell r="F627" t="str">
            <v>PRODUÇÃO DA EQUIPE - (C):</v>
          </cell>
          <cell r="J627">
            <v>165</v>
          </cell>
          <cell r="K627" t="str">
            <v>m³</v>
          </cell>
          <cell r="M627">
            <v>3.14</v>
          </cell>
        </row>
        <row r="628">
          <cell r="F628" t="str">
            <v>UNITÁRIO</v>
          </cell>
          <cell r="H628" t="str">
            <v>C. OPERACIONAL</v>
          </cell>
        </row>
        <row r="629">
          <cell r="C629" t="str">
            <v>ÍTEM</v>
          </cell>
          <cell r="D629" t="str">
            <v>E Q U I P A M E N T O</v>
          </cell>
          <cell r="E629" t="str">
            <v>QUANT.</v>
          </cell>
          <cell r="F629" t="str">
            <v>PROD</v>
          </cell>
          <cell r="G629" t="str">
            <v>IMPROD</v>
          </cell>
          <cell r="H629" t="str">
            <v>PROD</v>
          </cell>
          <cell r="I629" t="str">
            <v>IMPROD</v>
          </cell>
          <cell r="J629" t="str">
            <v>CUSTO HORÁRIO</v>
          </cell>
        </row>
        <row r="630">
          <cell r="C630" t="str">
            <v>E010</v>
          </cell>
          <cell r="D630" t="str">
            <v>Carregadeira de Pneus : Caterpillar : 950H -  3,3 m3</v>
          </cell>
          <cell r="E630">
            <v>1</v>
          </cell>
          <cell r="F630">
            <v>0.77</v>
          </cell>
          <cell r="G630">
            <v>0.23</v>
          </cell>
          <cell r="H630">
            <v>180.79</v>
          </cell>
          <cell r="I630">
            <v>22.39</v>
          </cell>
          <cell r="J630">
            <v>144.35</v>
          </cell>
        </row>
        <row r="631">
          <cell r="C631" t="str">
            <v>E006</v>
          </cell>
          <cell r="D631" t="str">
            <v xml:space="preserve">Motoniveladora : Caterpillar : 120M - </v>
          </cell>
          <cell r="E631">
            <v>1</v>
          </cell>
          <cell r="F631">
            <v>0.78</v>
          </cell>
          <cell r="G631">
            <v>0.22</v>
          </cell>
          <cell r="H631">
            <v>152.81</v>
          </cell>
          <cell r="I631">
            <v>22.39</v>
          </cell>
          <cell r="J631">
            <v>124.11</v>
          </cell>
        </row>
        <row r="632">
          <cell r="C632" t="str">
            <v>E002</v>
          </cell>
          <cell r="D632" t="str">
            <v>Trator de Esteiras : Caterpillar : D6M - com lâmina</v>
          </cell>
          <cell r="E632">
            <v>1</v>
          </cell>
          <cell r="F632">
            <v>1</v>
          </cell>
          <cell r="G632">
            <v>0</v>
          </cell>
          <cell r="H632">
            <v>200.57</v>
          </cell>
          <cell r="I632">
            <v>22.39</v>
          </cell>
          <cell r="J632">
            <v>200.57</v>
          </cell>
        </row>
        <row r="633">
          <cell r="D633">
            <v>0</v>
          </cell>
          <cell r="G633">
            <v>0</v>
          </cell>
          <cell r="H633">
            <v>0</v>
          </cell>
          <cell r="I633">
            <v>0</v>
          </cell>
          <cell r="J633">
            <v>0</v>
          </cell>
        </row>
        <row r="634">
          <cell r="D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</row>
        <row r="635">
          <cell r="D635">
            <v>0</v>
          </cell>
          <cell r="G635">
            <v>0</v>
          </cell>
          <cell r="H635">
            <v>0</v>
          </cell>
          <cell r="I635">
            <v>0</v>
          </cell>
          <cell r="J635">
            <v>0</v>
          </cell>
        </row>
        <row r="636">
          <cell r="F636" t="str">
            <v>CUSTO HORÁRIO DO EQUIPAMENTO - (A)</v>
          </cell>
          <cell r="J636">
            <v>469.03</v>
          </cell>
        </row>
        <row r="637">
          <cell r="C637" t="str">
            <v>ÍTEM</v>
          </cell>
          <cell r="D637" t="str">
            <v>M Ã O    D E   O B R A</v>
          </cell>
          <cell r="E637" t="str">
            <v>QUANT.</v>
          </cell>
          <cell r="F637" t="str">
            <v>SALÁRIO HORA</v>
          </cell>
          <cell r="J637" t="str">
            <v>CUSTO HORÁRIO</v>
          </cell>
        </row>
        <row r="638">
          <cell r="C638" t="str">
            <v>T501</v>
          </cell>
          <cell r="D638" t="str">
            <v>Encarregado de turma</v>
          </cell>
          <cell r="E638">
            <v>1</v>
          </cell>
          <cell r="F638">
            <v>21.11</v>
          </cell>
          <cell r="G638" t="e">
            <v>#N/A</v>
          </cell>
          <cell r="H638" t="e">
            <v>#N/A</v>
          </cell>
          <cell r="I638" t="e">
            <v>#N/A</v>
          </cell>
          <cell r="J638">
            <v>21.11</v>
          </cell>
        </row>
        <row r="639">
          <cell r="C639" t="str">
            <v>T701</v>
          </cell>
          <cell r="D639" t="str">
            <v>Servente</v>
          </cell>
          <cell r="E639">
            <v>3</v>
          </cell>
          <cell r="F639">
            <v>6.99</v>
          </cell>
          <cell r="G639" t="e">
            <v>#N/A</v>
          </cell>
          <cell r="H639" t="e">
            <v>#N/A</v>
          </cell>
          <cell r="I639" t="e">
            <v>#N/A</v>
          </cell>
          <cell r="J639">
            <v>20.97</v>
          </cell>
        </row>
        <row r="640">
          <cell r="D640">
            <v>0</v>
          </cell>
          <cell r="F640">
            <v>0</v>
          </cell>
          <cell r="G640">
            <v>0</v>
          </cell>
          <cell r="H640">
            <v>0</v>
          </cell>
          <cell r="I640">
            <v>0</v>
          </cell>
          <cell r="J640">
            <v>0</v>
          </cell>
        </row>
        <row r="641">
          <cell r="D641">
            <v>0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</row>
        <row r="642">
          <cell r="D642">
            <v>0</v>
          </cell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</row>
        <row r="643">
          <cell r="F643" t="str">
            <v>CUSTO HORÁRIO DE MÃO DE OBRA - (B)</v>
          </cell>
          <cell r="J643">
            <v>42.08</v>
          </cell>
        </row>
        <row r="644">
          <cell r="F644" t="str">
            <v>FERRAMENTAS</v>
          </cell>
          <cell r="H644">
            <v>0.15509999999999999</v>
          </cell>
          <cell r="J644">
            <v>6.52</v>
          </cell>
        </row>
        <row r="645">
          <cell r="F645" t="str">
            <v>CUSTO HORÁRIO TOTAL - (A + B)</v>
          </cell>
          <cell r="J645">
            <v>517.63</v>
          </cell>
        </row>
        <row r="646">
          <cell r="F646" t="str">
            <v>CUSTO UNITÁRIO DE EXECUÇÃO - (D)</v>
          </cell>
          <cell r="J646">
            <v>3.13</v>
          </cell>
        </row>
        <row r="647">
          <cell r="C647" t="str">
            <v>ÍTEM</v>
          </cell>
          <cell r="D647" t="str">
            <v>M A T E R I A L</v>
          </cell>
          <cell r="E647" t="str">
            <v>UNID</v>
          </cell>
          <cell r="F647" t="str">
            <v>CONSUMO</v>
          </cell>
          <cell r="H647" t="str">
            <v xml:space="preserve"> PREÇO UNITÁRIO</v>
          </cell>
          <cell r="J647" t="str">
            <v>CUSTO UNITÁRIO</v>
          </cell>
        </row>
        <row r="648">
          <cell r="C648" t="str">
            <v>M980</v>
          </cell>
          <cell r="D648" t="str">
            <v>Indenização de jazida</v>
          </cell>
          <cell r="E648" t="str">
            <v>m3</v>
          </cell>
          <cell r="F648">
            <v>1</v>
          </cell>
          <cell r="H648">
            <v>0.01</v>
          </cell>
          <cell r="I648" t="e">
            <v>#N/A</v>
          </cell>
          <cell r="J648">
            <v>0.01</v>
          </cell>
        </row>
        <row r="649">
          <cell r="D649">
            <v>0</v>
          </cell>
          <cell r="E649">
            <v>0</v>
          </cell>
          <cell r="J649">
            <v>0</v>
          </cell>
        </row>
        <row r="650">
          <cell r="D650">
            <v>0</v>
          </cell>
          <cell r="E650">
            <v>0</v>
          </cell>
          <cell r="J650">
            <v>0</v>
          </cell>
        </row>
        <row r="651">
          <cell r="D651">
            <v>0</v>
          </cell>
          <cell r="E651">
            <v>0</v>
          </cell>
          <cell r="J651">
            <v>0</v>
          </cell>
        </row>
        <row r="652">
          <cell r="D652">
            <v>0</v>
          </cell>
          <cell r="E652">
            <v>0</v>
          </cell>
          <cell r="J652">
            <v>0</v>
          </cell>
        </row>
        <row r="653">
          <cell r="F653" t="str">
            <v>CUSTO TOTAL DE MATERIAL - (E)</v>
          </cell>
          <cell r="J653">
            <v>0.01</v>
          </cell>
        </row>
        <row r="654">
          <cell r="C654" t="str">
            <v>ÍTEM</v>
          </cell>
          <cell r="D654" t="str">
            <v>T R A N S P O R T E</v>
          </cell>
          <cell r="E654" t="str">
            <v>DMT</v>
          </cell>
          <cell r="F654" t="str">
            <v>CONSUMO</v>
          </cell>
          <cell r="H654" t="str">
            <v>CUSTO UNITÁRIO</v>
          </cell>
          <cell r="J654" t="str">
            <v>CUSTO UNITÁRIO</v>
          </cell>
        </row>
        <row r="655">
          <cell r="D655">
            <v>0</v>
          </cell>
          <cell r="H655">
            <v>0</v>
          </cell>
          <cell r="I655">
            <v>0</v>
          </cell>
          <cell r="J655">
            <v>0</v>
          </cell>
        </row>
        <row r="656">
          <cell r="D656">
            <v>0</v>
          </cell>
          <cell r="H656">
            <v>0</v>
          </cell>
          <cell r="I656">
            <v>0</v>
          </cell>
          <cell r="J656">
            <v>0</v>
          </cell>
        </row>
        <row r="657">
          <cell r="D657">
            <v>0</v>
          </cell>
          <cell r="H657">
            <v>0</v>
          </cell>
          <cell r="I657">
            <v>0</v>
          </cell>
          <cell r="J657">
            <v>0</v>
          </cell>
        </row>
        <row r="658">
          <cell r="C658" t="str">
            <v>OBSERVAÇÕES:</v>
          </cell>
          <cell r="F658" t="str">
            <v>CUSTO UNITÁRIO DE TRANSPORTE - (F)</v>
          </cell>
          <cell r="J658">
            <v>0</v>
          </cell>
        </row>
        <row r="659">
          <cell r="F659" t="str">
            <v>CUSTO UNITÁRIO DIRETO TOTAL</v>
          </cell>
          <cell r="J659">
            <v>3.14</v>
          </cell>
        </row>
        <row r="660">
          <cell r="F660" t="str">
            <v xml:space="preserve">BONIFICAÇÃO </v>
          </cell>
          <cell r="H660">
            <v>0</v>
          </cell>
          <cell r="J660">
            <v>0</v>
          </cell>
        </row>
        <row r="661">
          <cell r="F661" t="str">
            <v>PREÇO UNITÁRIO  TOTAL</v>
          </cell>
          <cell r="J661">
            <v>3.14</v>
          </cell>
        </row>
        <row r="665">
          <cell r="A665" t="str">
            <v>1 A 01 150 01</v>
          </cell>
          <cell r="C665" t="str">
            <v>SERVIÇO:</v>
          </cell>
          <cell r="D665" t="str">
            <v>Rocha para britagem com perfuratriz sobre esteira</v>
          </cell>
          <cell r="F665" t="str">
            <v>PRODUÇÃO DA EQUIPE - (C):</v>
          </cell>
          <cell r="J665">
            <v>36</v>
          </cell>
          <cell r="K665" t="str">
            <v>M³</v>
          </cell>
          <cell r="M665">
            <v>19.95</v>
          </cell>
        </row>
        <row r="666">
          <cell r="F666" t="str">
            <v>UNITÁRIO</v>
          </cell>
          <cell r="H666" t="str">
            <v>C. OPERACIONAL</v>
          </cell>
        </row>
        <row r="667">
          <cell r="C667" t="str">
            <v>ÍTEM</v>
          </cell>
          <cell r="D667" t="str">
            <v>E Q U I P A M E N T O</v>
          </cell>
          <cell r="E667" t="str">
            <v>QUANT.</v>
          </cell>
          <cell r="F667" t="str">
            <v>PROD</v>
          </cell>
          <cell r="G667" t="str">
            <v>IMPROD</v>
          </cell>
          <cell r="H667" t="str">
            <v>PROD</v>
          </cell>
          <cell r="I667" t="str">
            <v>IMPROD</v>
          </cell>
          <cell r="J667" t="str">
            <v>CUSTO HORÁRIO</v>
          </cell>
        </row>
        <row r="668">
          <cell r="C668" t="str">
            <v>E010</v>
          </cell>
          <cell r="D668" t="str">
            <v>Carregadeira de Pneus : Caterpillar : 950H -  3,3 m3</v>
          </cell>
          <cell r="E668">
            <v>1</v>
          </cell>
          <cell r="F668">
            <v>0.35</v>
          </cell>
          <cell r="G668">
            <v>0.65</v>
          </cell>
          <cell r="H668">
            <v>180.79</v>
          </cell>
          <cell r="I668">
            <v>22.39</v>
          </cell>
          <cell r="J668">
            <v>77.83</v>
          </cell>
        </row>
        <row r="669">
          <cell r="C669" t="str">
            <v>E203</v>
          </cell>
          <cell r="D669" t="str">
            <v xml:space="preserve">Compressor de Ar : Atlas Copco : XA 360 SD -  762 PCM </v>
          </cell>
          <cell r="E669">
            <v>1</v>
          </cell>
          <cell r="F669">
            <v>1</v>
          </cell>
          <cell r="G669">
            <v>0</v>
          </cell>
          <cell r="H669">
            <v>107</v>
          </cell>
          <cell r="I669">
            <v>17.27</v>
          </cell>
          <cell r="J669">
            <v>107</v>
          </cell>
        </row>
        <row r="670">
          <cell r="C670" t="str">
            <v>E204</v>
          </cell>
          <cell r="D670" t="str">
            <v xml:space="preserve"> Martelete : Atlas Copco : RH658-6L -  perfuratriz manual</v>
          </cell>
          <cell r="E670">
            <v>1</v>
          </cell>
          <cell r="F670">
            <v>1</v>
          </cell>
          <cell r="G670">
            <v>0</v>
          </cell>
          <cell r="H670">
            <v>16.059999999999999</v>
          </cell>
          <cell r="I670">
            <v>15.36</v>
          </cell>
          <cell r="J670">
            <v>16.059999999999999</v>
          </cell>
        </row>
        <row r="671">
          <cell r="C671" t="str">
            <v>E205</v>
          </cell>
          <cell r="D671" t="str">
            <v>Perfuratriz sobre Esteiras : Atlas Copco : ROC 442PC - Crawler Drill</v>
          </cell>
          <cell r="E671">
            <v>1</v>
          </cell>
          <cell r="F671">
            <v>1</v>
          </cell>
          <cell r="G671">
            <v>0</v>
          </cell>
          <cell r="H671">
            <v>55.94</v>
          </cell>
          <cell r="I671">
            <v>17.27</v>
          </cell>
          <cell r="J671">
            <v>55.94</v>
          </cell>
        </row>
        <row r="672">
          <cell r="C672" t="str">
            <v>E433</v>
          </cell>
          <cell r="D672" t="str">
            <v>(*) Caminhão Basculante : Volvo BM : NL-10-320  6x4 -  para rocha  18 t</v>
          </cell>
          <cell r="E672">
            <v>1</v>
          </cell>
          <cell r="F672">
            <v>1</v>
          </cell>
          <cell r="G672">
            <v>0</v>
          </cell>
          <cell r="H672">
            <v>186.3</v>
          </cell>
          <cell r="I672">
            <v>20.47</v>
          </cell>
          <cell r="J672">
            <v>186.3</v>
          </cell>
        </row>
        <row r="673">
          <cell r="D673">
            <v>0</v>
          </cell>
          <cell r="G673">
            <v>0</v>
          </cell>
          <cell r="H673">
            <v>0</v>
          </cell>
          <cell r="I673">
            <v>0</v>
          </cell>
          <cell r="J673">
            <v>0</v>
          </cell>
        </row>
        <row r="674">
          <cell r="D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</row>
        <row r="675">
          <cell r="F675" t="str">
            <v>CUSTO HORÁRIO DO EQUIPAMENTO - (A)</v>
          </cell>
          <cell r="J675">
            <v>443.13</v>
          </cell>
        </row>
        <row r="676">
          <cell r="C676" t="str">
            <v>ÍTEM</v>
          </cell>
          <cell r="D676" t="str">
            <v>M Ã O    D E   O B R A</v>
          </cell>
          <cell r="E676" t="str">
            <v>QUANT.</v>
          </cell>
          <cell r="F676" t="str">
            <v>SALÁRIO HORA</v>
          </cell>
          <cell r="J676" t="str">
            <v>CUSTO HORÁRIO</v>
          </cell>
        </row>
        <row r="677">
          <cell r="C677" t="str">
            <v>T512</v>
          </cell>
          <cell r="D677" t="str">
            <v>Encarregado de britagem</v>
          </cell>
          <cell r="E677">
            <v>1</v>
          </cell>
          <cell r="F677">
            <v>44.78</v>
          </cell>
          <cell r="G677" t="e">
            <v>#N/A</v>
          </cell>
          <cell r="H677" t="e">
            <v>#N/A</v>
          </cell>
          <cell r="I677" t="e">
            <v>#N/A</v>
          </cell>
          <cell r="J677">
            <v>44.78</v>
          </cell>
        </row>
        <row r="678">
          <cell r="C678" t="str">
            <v>T601</v>
          </cell>
          <cell r="D678" t="str">
            <v>Blaster</v>
          </cell>
          <cell r="E678">
            <v>1</v>
          </cell>
          <cell r="F678">
            <v>26.23</v>
          </cell>
          <cell r="G678" t="e">
            <v>#N/A</v>
          </cell>
          <cell r="H678" t="e">
            <v>#N/A</v>
          </cell>
          <cell r="I678" t="e">
            <v>#N/A</v>
          </cell>
          <cell r="J678">
            <v>26.23</v>
          </cell>
        </row>
        <row r="679">
          <cell r="C679" t="str">
            <v>T701</v>
          </cell>
          <cell r="D679" t="str">
            <v>Servente</v>
          </cell>
          <cell r="E679">
            <v>1</v>
          </cell>
          <cell r="F679">
            <v>6.99</v>
          </cell>
          <cell r="G679" t="e">
            <v>#N/A</v>
          </cell>
          <cell r="H679" t="e">
            <v>#N/A</v>
          </cell>
          <cell r="I679" t="e">
            <v>#N/A</v>
          </cell>
          <cell r="J679">
            <v>6.99</v>
          </cell>
        </row>
        <row r="680">
          <cell r="D680">
            <v>0</v>
          </cell>
          <cell r="F680">
            <v>0</v>
          </cell>
          <cell r="G680">
            <v>0</v>
          </cell>
          <cell r="H680">
            <v>0</v>
          </cell>
          <cell r="I680">
            <v>0</v>
          </cell>
          <cell r="J680">
            <v>0</v>
          </cell>
        </row>
        <row r="681">
          <cell r="D681">
            <v>0</v>
          </cell>
          <cell r="F681">
            <v>0</v>
          </cell>
          <cell r="G681">
            <v>0</v>
          </cell>
          <cell r="H681">
            <v>0</v>
          </cell>
          <cell r="I681">
            <v>0</v>
          </cell>
          <cell r="J681">
            <v>0</v>
          </cell>
        </row>
        <row r="682">
          <cell r="F682" t="str">
            <v>CUSTO HORÁRIO DE MÃO DE OBRA - (B)</v>
          </cell>
          <cell r="J682">
            <v>78</v>
          </cell>
        </row>
        <row r="683">
          <cell r="F683" t="str">
            <v>FERRAMENTAS</v>
          </cell>
          <cell r="H683">
            <v>0.15509999999999999</v>
          </cell>
          <cell r="J683">
            <v>12.09</v>
          </cell>
        </row>
        <row r="684">
          <cell r="F684" t="str">
            <v>CUSTO HORÁRIO TOTAL - (A + B)</v>
          </cell>
          <cell r="J684">
            <v>533.22</v>
          </cell>
        </row>
        <row r="685">
          <cell r="F685" t="str">
            <v>CUSTO UNITÁRIO DE EXECUÇÃO - (D)</v>
          </cell>
          <cell r="J685">
            <v>14.81</v>
          </cell>
        </row>
        <row r="686">
          <cell r="C686" t="str">
            <v>ÍTEM</v>
          </cell>
          <cell r="D686" t="str">
            <v>M A T E R I A L</v>
          </cell>
          <cell r="E686" t="str">
            <v>UNID</v>
          </cell>
          <cell r="F686" t="str">
            <v>CONSUMO</v>
          </cell>
          <cell r="H686" t="str">
            <v xml:space="preserve"> PREÇO UNITÁRIO</v>
          </cell>
          <cell r="J686" t="str">
            <v>CUSTO UNITÁRIO</v>
          </cell>
        </row>
        <row r="687">
          <cell r="C687" t="str">
            <v>M326</v>
          </cell>
          <cell r="D687" t="str">
            <v>Série de brocas S-12 D=22 mm</v>
          </cell>
          <cell r="E687" t="str">
            <v>un</v>
          </cell>
          <cell r="F687">
            <v>8.0000000000000004E-4</v>
          </cell>
          <cell r="H687">
            <v>524.01</v>
          </cell>
          <cell r="J687">
            <v>0.41</v>
          </cell>
        </row>
        <row r="688">
          <cell r="C688" t="str">
            <v>M501</v>
          </cell>
          <cell r="D688" t="str">
            <v>Dinamite a 60% (gelatina especial)</v>
          </cell>
          <cell r="E688" t="str">
            <v>kg</v>
          </cell>
          <cell r="F688">
            <v>0.42</v>
          </cell>
          <cell r="H688">
            <v>3.3</v>
          </cell>
          <cell r="J688">
            <v>1.38</v>
          </cell>
        </row>
        <row r="689">
          <cell r="C689" t="str">
            <v>M503</v>
          </cell>
          <cell r="D689" t="str">
            <v>Espoleta comum n. 8</v>
          </cell>
          <cell r="E689" t="str">
            <v>un</v>
          </cell>
          <cell r="F689">
            <v>1.2999999999999999E-2</v>
          </cell>
          <cell r="H689">
            <v>0.8</v>
          </cell>
          <cell r="J689">
            <v>0.01</v>
          </cell>
        </row>
        <row r="690">
          <cell r="C690" t="str">
            <v>M505</v>
          </cell>
          <cell r="D690" t="str">
            <v>Cordel detonante NP 10</v>
          </cell>
          <cell r="E690" t="str">
            <v>m</v>
          </cell>
          <cell r="F690">
            <v>0.8</v>
          </cell>
          <cell r="H690">
            <v>0.72</v>
          </cell>
          <cell r="J690">
            <v>0.56999999999999995</v>
          </cell>
        </row>
        <row r="691">
          <cell r="C691" t="str">
            <v>M507</v>
          </cell>
          <cell r="D691" t="str">
            <v>Retardador de cordel</v>
          </cell>
          <cell r="E691" t="str">
            <v>un</v>
          </cell>
          <cell r="F691">
            <v>0.04</v>
          </cell>
          <cell r="H691">
            <v>10</v>
          </cell>
          <cell r="J691">
            <v>0.4</v>
          </cell>
        </row>
        <row r="692">
          <cell r="C692" t="str">
            <v>M508</v>
          </cell>
          <cell r="D692" t="str">
            <v>Estopim</v>
          </cell>
          <cell r="E692" t="str">
            <v>m</v>
          </cell>
          <cell r="F692">
            <v>2.5000000000000001E-2</v>
          </cell>
          <cell r="H692">
            <v>0.8</v>
          </cell>
          <cell r="J692">
            <v>0.02</v>
          </cell>
        </row>
        <row r="693">
          <cell r="C693" t="str">
            <v>M945</v>
          </cell>
          <cell r="D693" t="str">
            <v>Haste para perfuratriz de esteira</v>
          </cell>
          <cell r="E693" t="str">
            <v>un</v>
          </cell>
          <cell r="F693">
            <v>1E-3</v>
          </cell>
          <cell r="H693">
            <v>486</v>
          </cell>
          <cell r="J693">
            <v>0.48</v>
          </cell>
        </row>
        <row r="694">
          <cell r="C694" t="str">
            <v>M946</v>
          </cell>
          <cell r="D694" t="str">
            <v>Luva para perfuratriz de esteira</v>
          </cell>
          <cell r="E694" t="str">
            <v>un</v>
          </cell>
          <cell r="F694">
            <v>1E-3</v>
          </cell>
          <cell r="H694">
            <v>223.7</v>
          </cell>
          <cell r="J694">
            <v>0.22</v>
          </cell>
        </row>
        <row r="695">
          <cell r="C695" t="str">
            <v>M947</v>
          </cell>
          <cell r="D695" t="str">
            <v>Punho para perfuratriz de esteira</v>
          </cell>
          <cell r="E695" t="str">
            <v>un</v>
          </cell>
          <cell r="F695">
            <v>8.0000000000000004E-4</v>
          </cell>
          <cell r="H695">
            <v>576</v>
          </cell>
          <cell r="J695">
            <v>0.46</v>
          </cell>
        </row>
        <row r="696">
          <cell r="C696" t="str">
            <v>M948</v>
          </cell>
          <cell r="D696" t="str">
            <v>Coroa para perfuratriz de esteira</v>
          </cell>
          <cell r="E696" t="str">
            <v>un</v>
          </cell>
          <cell r="F696">
            <v>6.9999999999999999E-4</v>
          </cell>
          <cell r="H696">
            <v>706</v>
          </cell>
          <cell r="J696">
            <v>0.49</v>
          </cell>
        </row>
        <row r="697">
          <cell r="C697" t="str">
            <v>M980</v>
          </cell>
          <cell r="D697" t="str">
            <v>Indenização de jazida</v>
          </cell>
          <cell r="E697" t="str">
            <v>m3</v>
          </cell>
          <cell r="F697">
            <v>1</v>
          </cell>
          <cell r="H697">
            <v>0.01</v>
          </cell>
          <cell r="J697">
            <v>0.01</v>
          </cell>
        </row>
        <row r="698">
          <cell r="D698">
            <v>0</v>
          </cell>
          <cell r="E698">
            <v>0</v>
          </cell>
          <cell r="H698">
            <v>0</v>
          </cell>
          <cell r="J698">
            <v>0</v>
          </cell>
        </row>
        <row r="699">
          <cell r="F699" t="str">
            <v>CUSTO TOTAL DE MATERIAL - (E)</v>
          </cell>
          <cell r="J699">
            <v>4.45</v>
          </cell>
        </row>
        <row r="700">
          <cell r="C700" t="str">
            <v>CODIGO</v>
          </cell>
          <cell r="D700" t="str">
            <v>ATIVIDADES AUXILIARES</v>
          </cell>
          <cell r="E700" t="str">
            <v>UNID</v>
          </cell>
          <cell r="F700" t="str">
            <v>QUANTIDADE</v>
          </cell>
          <cell r="H700" t="str">
            <v xml:space="preserve"> PREÇO UNITÁRIO</v>
          </cell>
          <cell r="J700" t="str">
            <v>CUSTO UNITÁRIO</v>
          </cell>
        </row>
        <row r="701">
          <cell r="C701" t="str">
            <v>1 A 01 100 01</v>
          </cell>
          <cell r="D701" t="str">
            <v>Limpeza camada vegetal em jazida com expurgo lateral (construção e restauração)</v>
          </cell>
          <cell r="E701" t="str">
            <v>m²</v>
          </cell>
          <cell r="F701">
            <v>0.7</v>
          </cell>
          <cell r="H701">
            <v>0.39</v>
          </cell>
          <cell r="J701">
            <v>0.27</v>
          </cell>
        </row>
        <row r="702">
          <cell r="C702" t="str">
            <v>1 A 01 105 01</v>
          </cell>
          <cell r="D702" t="str">
            <v>Expurgo de jazida (construção e restauração)</v>
          </cell>
          <cell r="E702" t="str">
            <v>m³</v>
          </cell>
          <cell r="F702">
            <v>0.2</v>
          </cell>
          <cell r="H702">
            <v>2.12</v>
          </cell>
          <cell r="J702">
            <v>0.42</v>
          </cell>
        </row>
        <row r="703">
          <cell r="D703">
            <v>0</v>
          </cell>
          <cell r="E703">
            <v>0</v>
          </cell>
          <cell r="H703">
            <v>0</v>
          </cell>
          <cell r="J703">
            <v>0</v>
          </cell>
        </row>
        <row r="704">
          <cell r="D704">
            <v>0</v>
          </cell>
          <cell r="E704">
            <v>0</v>
          </cell>
          <cell r="H704">
            <v>0</v>
          </cell>
          <cell r="J704">
            <v>0</v>
          </cell>
        </row>
        <row r="705">
          <cell r="D705">
            <v>0</v>
          </cell>
          <cell r="E705">
            <v>0</v>
          </cell>
          <cell r="H705">
            <v>0</v>
          </cell>
          <cell r="J705">
            <v>0</v>
          </cell>
        </row>
        <row r="706">
          <cell r="C706" t="str">
            <v>OBSERVAÇÕES:</v>
          </cell>
          <cell r="F706" t="str">
            <v>CUSTO ATIVIDADES AUXILIARES - (F)</v>
          </cell>
          <cell r="J706">
            <v>0.69</v>
          </cell>
        </row>
        <row r="707">
          <cell r="F707" t="str">
            <v>CUSTO UNITÁRIO DIRETO TOTAL</v>
          </cell>
          <cell r="J707">
            <v>19.95</v>
          </cell>
        </row>
        <row r="708">
          <cell r="F708" t="str">
            <v xml:space="preserve">BONIFICAÇÃO </v>
          </cell>
          <cell r="H708">
            <v>0</v>
          </cell>
          <cell r="J708">
            <v>0</v>
          </cell>
        </row>
        <row r="709">
          <cell r="F709" t="str">
            <v>PREÇO UNITÁRIO  TOTAL</v>
          </cell>
          <cell r="J709">
            <v>19.95</v>
          </cell>
        </row>
        <row r="713">
          <cell r="A713" t="str">
            <v>1 A 01 150 02</v>
          </cell>
          <cell r="C713" t="str">
            <v>SERVIÇO:</v>
          </cell>
          <cell r="D713" t="str">
            <v>Rocha para britagem com perfuratriz manual</v>
          </cell>
          <cell r="F713" t="str">
            <v>PRODUÇÃO DA EQUIPE - (C):</v>
          </cell>
          <cell r="J713">
            <v>22</v>
          </cell>
          <cell r="K713" t="str">
            <v>M³</v>
          </cell>
          <cell r="M713">
            <v>24.02</v>
          </cell>
        </row>
        <row r="714">
          <cell r="F714" t="str">
            <v>UNITÁRIO</v>
          </cell>
          <cell r="H714" t="str">
            <v>C. OPERACIONAL</v>
          </cell>
        </row>
        <row r="715">
          <cell r="C715" t="str">
            <v>ÍTEM</v>
          </cell>
          <cell r="D715" t="str">
            <v>E Q U I P A M E N T O</v>
          </cell>
          <cell r="E715" t="str">
            <v>QUANT.</v>
          </cell>
          <cell r="F715" t="str">
            <v>PROD</v>
          </cell>
          <cell r="G715" t="str">
            <v>IMPROD</v>
          </cell>
          <cell r="H715" t="str">
            <v>PROD</v>
          </cell>
          <cell r="I715" t="str">
            <v>IMPROD</v>
          </cell>
          <cell r="J715" t="str">
            <v>CUSTO HORÁRIO</v>
          </cell>
        </row>
        <row r="716">
          <cell r="C716" t="str">
            <v>E016</v>
          </cell>
          <cell r="D716" t="str">
            <v>Carregadeira de Pneus : Case : W-20 -  1,70 m3</v>
          </cell>
          <cell r="E716">
            <v>1</v>
          </cell>
          <cell r="F716">
            <v>0.51</v>
          </cell>
          <cell r="G716">
            <v>0.49</v>
          </cell>
          <cell r="H716">
            <v>112.51</v>
          </cell>
          <cell r="I716">
            <v>22.39</v>
          </cell>
          <cell r="J716">
            <v>68.349999999999994</v>
          </cell>
        </row>
        <row r="717">
          <cell r="C717" t="str">
            <v>E204</v>
          </cell>
          <cell r="D717" t="str">
            <v xml:space="preserve"> Martelete : Atlas Copco : RH658-6L -  perfuratriz manual</v>
          </cell>
          <cell r="E717">
            <v>4</v>
          </cell>
          <cell r="F717">
            <v>1</v>
          </cell>
          <cell r="G717">
            <v>0</v>
          </cell>
          <cell r="H717">
            <v>16.059999999999999</v>
          </cell>
          <cell r="I717">
            <v>15.36</v>
          </cell>
          <cell r="J717">
            <v>64.239999999999995</v>
          </cell>
        </row>
        <row r="718">
          <cell r="C718" t="str">
            <v>E223</v>
          </cell>
          <cell r="D718" t="str">
            <v xml:space="preserve">Compressor de Ar : Atlas Copco : XATS 176 - 360 PCM </v>
          </cell>
          <cell r="E718">
            <v>1</v>
          </cell>
          <cell r="F718">
            <v>1</v>
          </cell>
          <cell r="G718">
            <v>0</v>
          </cell>
          <cell r="H718">
            <v>64.77</v>
          </cell>
          <cell r="I718">
            <v>17.27</v>
          </cell>
          <cell r="J718">
            <v>64.77</v>
          </cell>
        </row>
        <row r="719">
          <cell r="C719" t="str">
            <v>E405</v>
          </cell>
          <cell r="D719" t="str">
            <v>Caminhão Basculante : Mercedes Benz : 2423 K - p/ rocha 8 m3 - 13 t</v>
          </cell>
          <cell r="E719">
            <v>1</v>
          </cell>
          <cell r="F719">
            <v>0.92</v>
          </cell>
          <cell r="G719">
            <v>0.08</v>
          </cell>
          <cell r="H719">
            <v>128.63</v>
          </cell>
          <cell r="I719">
            <v>20.47</v>
          </cell>
          <cell r="J719">
            <v>119.97</v>
          </cell>
        </row>
        <row r="720">
          <cell r="D720">
            <v>0</v>
          </cell>
          <cell r="G720">
            <v>0</v>
          </cell>
          <cell r="H720">
            <v>0</v>
          </cell>
          <cell r="I720">
            <v>0</v>
          </cell>
          <cell r="J720">
            <v>0</v>
          </cell>
        </row>
        <row r="721">
          <cell r="D721">
            <v>0</v>
          </cell>
          <cell r="G721">
            <v>0</v>
          </cell>
          <cell r="H721">
            <v>0</v>
          </cell>
          <cell r="I721">
            <v>0</v>
          </cell>
          <cell r="J721">
            <v>0</v>
          </cell>
        </row>
        <row r="722">
          <cell r="D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</row>
        <row r="723">
          <cell r="F723" t="str">
            <v>CUSTO HORÁRIO DO EQUIPAMENTO - (A)</v>
          </cell>
          <cell r="J723">
            <v>317.33</v>
          </cell>
        </row>
        <row r="724">
          <cell r="C724" t="str">
            <v>ÍTEM</v>
          </cell>
          <cell r="D724" t="str">
            <v>M Ã O    D E   O B R A</v>
          </cell>
          <cell r="E724" t="str">
            <v>QUANT.</v>
          </cell>
          <cell r="F724" t="str">
            <v>SALÁRIO HORA</v>
          </cell>
          <cell r="J724" t="str">
            <v>CUSTO HORÁRIO</v>
          </cell>
        </row>
        <row r="725">
          <cell r="C725" t="str">
            <v>T512</v>
          </cell>
          <cell r="D725" t="str">
            <v>Encarregado de britagem</v>
          </cell>
          <cell r="E725">
            <v>1</v>
          </cell>
          <cell r="F725">
            <v>44.78</v>
          </cell>
          <cell r="G725" t="e">
            <v>#N/A</v>
          </cell>
          <cell r="H725" t="e">
            <v>#N/A</v>
          </cell>
          <cell r="I725" t="e">
            <v>#N/A</v>
          </cell>
          <cell r="J725">
            <v>44.78</v>
          </cell>
        </row>
        <row r="726">
          <cell r="C726" t="str">
            <v>T601</v>
          </cell>
          <cell r="D726" t="str">
            <v>Blaster</v>
          </cell>
          <cell r="E726">
            <v>1</v>
          </cell>
          <cell r="F726">
            <v>26.23</v>
          </cell>
          <cell r="G726" t="e">
            <v>#N/A</v>
          </cell>
          <cell r="H726" t="e">
            <v>#N/A</v>
          </cell>
          <cell r="I726" t="e">
            <v>#N/A</v>
          </cell>
          <cell r="J726">
            <v>26.23</v>
          </cell>
        </row>
        <row r="727">
          <cell r="C727" t="str">
            <v>T701</v>
          </cell>
          <cell r="D727" t="str">
            <v>Servente</v>
          </cell>
          <cell r="E727">
            <v>1</v>
          </cell>
          <cell r="F727">
            <v>6.99</v>
          </cell>
          <cell r="G727" t="e">
            <v>#N/A</v>
          </cell>
          <cell r="H727" t="e">
            <v>#N/A</v>
          </cell>
          <cell r="I727" t="e">
            <v>#N/A</v>
          </cell>
          <cell r="J727">
            <v>6.99</v>
          </cell>
        </row>
        <row r="728">
          <cell r="D728">
            <v>0</v>
          </cell>
          <cell r="F728">
            <v>0</v>
          </cell>
          <cell r="G728">
            <v>0</v>
          </cell>
          <cell r="H728">
            <v>0</v>
          </cell>
          <cell r="I728">
            <v>0</v>
          </cell>
          <cell r="J728">
            <v>0</v>
          </cell>
        </row>
        <row r="729">
          <cell r="D729">
            <v>0</v>
          </cell>
          <cell r="F729">
            <v>0</v>
          </cell>
          <cell r="G729">
            <v>0</v>
          </cell>
          <cell r="H729">
            <v>0</v>
          </cell>
          <cell r="I729">
            <v>0</v>
          </cell>
          <cell r="J729">
            <v>0</v>
          </cell>
        </row>
        <row r="730">
          <cell r="F730" t="str">
            <v>CUSTO HORÁRIO DE MÃO DE OBRA - (B)</v>
          </cell>
          <cell r="J730">
            <v>78</v>
          </cell>
        </row>
        <row r="731">
          <cell r="F731" t="str">
            <v>FERRAMENTAS</v>
          </cell>
          <cell r="H731">
            <v>0.2051</v>
          </cell>
          <cell r="J731">
            <v>15.99</v>
          </cell>
        </row>
        <row r="732">
          <cell r="F732" t="str">
            <v>CUSTO HORÁRIO TOTAL - (A + B)</v>
          </cell>
          <cell r="J732">
            <v>411.32</v>
          </cell>
        </row>
        <row r="733">
          <cell r="F733" t="str">
            <v>CUSTO UNITÁRIO DE EXECUÇÃO - (D)</v>
          </cell>
          <cell r="J733">
            <v>18.690000000000001</v>
          </cell>
        </row>
        <row r="734">
          <cell r="C734" t="str">
            <v>ÍTEM</v>
          </cell>
          <cell r="D734" t="str">
            <v>M A T E R I A L</v>
          </cell>
          <cell r="E734" t="str">
            <v>UNID</v>
          </cell>
          <cell r="F734" t="str">
            <v>CONSUMO</v>
          </cell>
          <cell r="H734" t="str">
            <v xml:space="preserve"> PREÇO UNITÁRIO</v>
          </cell>
          <cell r="J734" t="str">
            <v>CUSTO UNITÁRIO</v>
          </cell>
        </row>
        <row r="735">
          <cell r="C735" t="str">
            <v>M326</v>
          </cell>
          <cell r="D735" t="str">
            <v>Série de brocas S-12 D=22 mm</v>
          </cell>
          <cell r="E735" t="str">
            <v>un</v>
          </cell>
          <cell r="F735">
            <v>3.0000000000000001E-3</v>
          </cell>
          <cell r="H735">
            <v>524.01</v>
          </cell>
          <cell r="J735">
            <v>1.57</v>
          </cell>
        </row>
        <row r="736">
          <cell r="C736" t="str">
            <v>M501</v>
          </cell>
          <cell r="D736" t="str">
            <v>Dinamite a 60% (gelatina especial)</v>
          </cell>
          <cell r="E736" t="str">
            <v>kg</v>
          </cell>
          <cell r="F736">
            <v>0.42</v>
          </cell>
          <cell r="H736">
            <v>3.3</v>
          </cell>
          <cell r="J736">
            <v>1.38</v>
          </cell>
        </row>
        <row r="737">
          <cell r="C737" t="str">
            <v>M503</v>
          </cell>
          <cell r="D737" t="str">
            <v>Espoleta comum n. 8</v>
          </cell>
          <cell r="E737" t="str">
            <v>un</v>
          </cell>
          <cell r="F737">
            <v>1.2999999999999999E-2</v>
          </cell>
          <cell r="H737">
            <v>0.8</v>
          </cell>
          <cell r="J737">
            <v>0.01</v>
          </cell>
        </row>
        <row r="738">
          <cell r="C738" t="str">
            <v>M505</v>
          </cell>
          <cell r="D738" t="str">
            <v>Cordel detonante NP 10</v>
          </cell>
          <cell r="E738" t="str">
            <v>m</v>
          </cell>
          <cell r="F738">
            <v>0.8</v>
          </cell>
          <cell r="H738">
            <v>0.72</v>
          </cell>
          <cell r="J738">
            <v>0.56999999999999995</v>
          </cell>
        </row>
        <row r="739">
          <cell r="C739" t="str">
            <v>M507</v>
          </cell>
          <cell r="D739" t="str">
            <v>Retardador de cordel</v>
          </cell>
          <cell r="E739" t="str">
            <v>un</v>
          </cell>
          <cell r="F739">
            <v>0.04</v>
          </cell>
          <cell r="H739">
            <v>10</v>
          </cell>
          <cell r="J739">
            <v>0.4</v>
          </cell>
        </row>
        <row r="740">
          <cell r="C740" t="str">
            <v>M508</v>
          </cell>
          <cell r="D740" t="str">
            <v>Estopim</v>
          </cell>
          <cell r="E740" t="str">
            <v>m</v>
          </cell>
          <cell r="F740">
            <v>2.5000000000000001E-2</v>
          </cell>
          <cell r="H740">
            <v>0.8</v>
          </cell>
          <cell r="J740">
            <v>0.02</v>
          </cell>
        </row>
        <row r="741">
          <cell r="C741" t="str">
            <v>M980</v>
          </cell>
          <cell r="D741" t="str">
            <v>Indenização de jazida</v>
          </cell>
          <cell r="E741" t="str">
            <v>m3</v>
          </cell>
          <cell r="F741">
            <v>1</v>
          </cell>
          <cell r="H741">
            <v>0.01</v>
          </cell>
          <cell r="J741">
            <v>0.01</v>
          </cell>
        </row>
        <row r="742">
          <cell r="D742">
            <v>0</v>
          </cell>
          <cell r="E742">
            <v>0</v>
          </cell>
          <cell r="H742">
            <v>0</v>
          </cell>
          <cell r="J742">
            <v>0</v>
          </cell>
        </row>
        <row r="743">
          <cell r="D743">
            <v>0</v>
          </cell>
          <cell r="E743">
            <v>0</v>
          </cell>
          <cell r="H743">
            <v>0</v>
          </cell>
          <cell r="J743">
            <v>0</v>
          </cell>
        </row>
        <row r="744">
          <cell r="F744" t="str">
            <v>CUSTO TOTAL DE MATERIAL - (E)</v>
          </cell>
          <cell r="J744">
            <v>3.96</v>
          </cell>
        </row>
        <row r="745">
          <cell r="C745" t="str">
            <v>CODIGO</v>
          </cell>
          <cell r="D745" t="str">
            <v>ATIVIDADES AUXILIARES</v>
          </cell>
          <cell r="E745" t="str">
            <v>UNID</v>
          </cell>
          <cell r="F745" t="str">
            <v>QUANTIDADE</v>
          </cell>
          <cell r="H745" t="str">
            <v xml:space="preserve"> PREÇO UNITÁRIO</v>
          </cell>
          <cell r="J745" t="str">
            <v>CUSTO UNITÁRIO</v>
          </cell>
        </row>
        <row r="746">
          <cell r="C746" t="str">
            <v>1 A 01 100 02</v>
          </cell>
          <cell r="D746" t="str">
            <v>Limpeza de camada vegetal em jazida (conservação)</v>
          </cell>
          <cell r="E746" t="str">
            <v>m²</v>
          </cell>
          <cell r="F746">
            <v>0.7</v>
          </cell>
          <cell r="H746">
            <v>0.77</v>
          </cell>
          <cell r="J746">
            <v>0.53</v>
          </cell>
        </row>
        <row r="747">
          <cell r="C747" t="str">
            <v>1 A 01 105 02</v>
          </cell>
          <cell r="D747" t="str">
            <v>Expurgo de jazida (conservação)</v>
          </cell>
          <cell r="E747" t="str">
            <v>m³</v>
          </cell>
          <cell r="F747">
            <v>0.2</v>
          </cell>
          <cell r="H747">
            <v>4.2</v>
          </cell>
          <cell r="J747">
            <v>0.84</v>
          </cell>
        </row>
        <row r="748">
          <cell r="D748">
            <v>0</v>
          </cell>
          <cell r="E748">
            <v>0</v>
          </cell>
          <cell r="H748">
            <v>0</v>
          </cell>
          <cell r="J748">
            <v>0</v>
          </cell>
        </row>
        <row r="749">
          <cell r="D749">
            <v>0</v>
          </cell>
          <cell r="E749">
            <v>0</v>
          </cell>
          <cell r="H749">
            <v>0</v>
          </cell>
          <cell r="J749">
            <v>0</v>
          </cell>
        </row>
        <row r="750">
          <cell r="D750">
            <v>0</v>
          </cell>
          <cell r="E750">
            <v>0</v>
          </cell>
          <cell r="H750">
            <v>0</v>
          </cell>
          <cell r="J750">
            <v>0</v>
          </cell>
        </row>
        <row r="751">
          <cell r="C751" t="str">
            <v>OBSERVAÇÕES:</v>
          </cell>
          <cell r="F751" t="str">
            <v>CUSTO ATIVIDADES AUXILIARES - (F)</v>
          </cell>
          <cell r="J751">
            <v>1.37</v>
          </cell>
        </row>
        <row r="752">
          <cell r="F752" t="str">
            <v>CUSTO UNITÁRIO DIRETO TOTAL</v>
          </cell>
          <cell r="J752">
            <v>24.02</v>
          </cell>
        </row>
        <row r="753">
          <cell r="F753" t="str">
            <v xml:space="preserve">BONIFICAÇÃO </v>
          </cell>
          <cell r="H753">
            <v>0</v>
          </cell>
          <cell r="J753">
            <v>0</v>
          </cell>
        </row>
        <row r="754">
          <cell r="F754" t="str">
            <v>PREÇO UNITÁRIO  TOTAL</v>
          </cell>
          <cell r="J754">
            <v>24.02</v>
          </cell>
        </row>
        <row r="758">
          <cell r="A758" t="str">
            <v>1 A 01 155 01</v>
          </cell>
          <cell r="C758" t="str">
            <v>SERVIÇO:</v>
          </cell>
          <cell r="D758" t="str">
            <v>Rachão e pedra-de-mão produzidos - (construção e restauração).</v>
          </cell>
          <cell r="F758" t="str">
            <v>PRODUÇÃO DA EQUIPE - (C):</v>
          </cell>
          <cell r="J758">
            <v>66</v>
          </cell>
          <cell r="K758" t="str">
            <v>m³</v>
          </cell>
          <cell r="M758">
            <v>19.53</v>
          </cell>
        </row>
        <row r="759">
          <cell r="F759" t="str">
            <v>UNITÁRIO</v>
          </cell>
          <cell r="H759" t="str">
            <v>C. OPERACIONAL</v>
          </cell>
        </row>
        <row r="760">
          <cell r="C760" t="str">
            <v>ÍTEM</v>
          </cell>
          <cell r="D760" t="str">
            <v>E Q U I P A M E N T O</v>
          </cell>
          <cell r="E760" t="str">
            <v>QUANT.</v>
          </cell>
          <cell r="F760" t="str">
            <v>PROD</v>
          </cell>
          <cell r="G760" t="str">
            <v>IMPROD</v>
          </cell>
          <cell r="H760" t="str">
            <v>PROD</v>
          </cell>
          <cell r="I760" t="str">
            <v>IMPROD</v>
          </cell>
          <cell r="J760" t="str">
            <v>CUSTO HORÁRIO</v>
          </cell>
        </row>
        <row r="761">
          <cell r="C761" t="str">
            <v>E010</v>
          </cell>
          <cell r="D761" t="str">
            <v>Carregadeira de Pneus : Caterpillar : 950H -  3,3 m3</v>
          </cell>
          <cell r="E761">
            <v>1</v>
          </cell>
          <cell r="F761">
            <v>0.24</v>
          </cell>
          <cell r="G761">
            <v>0.76</v>
          </cell>
          <cell r="H761">
            <v>180.79</v>
          </cell>
          <cell r="I761">
            <v>22.39</v>
          </cell>
          <cell r="J761">
            <v>60.4</v>
          </cell>
        </row>
        <row r="762">
          <cell r="C762" t="str">
            <v>E226</v>
          </cell>
          <cell r="D762" t="str">
            <v>Conjunto de Britagem - p/ rachão : FAÇO : - 80 m3/h p/ produção de rachão</v>
          </cell>
          <cell r="E762">
            <v>1</v>
          </cell>
          <cell r="F762">
            <v>1</v>
          </cell>
          <cell r="G762">
            <v>0</v>
          </cell>
          <cell r="H762">
            <v>189.82</v>
          </cell>
          <cell r="I762">
            <v>22.39</v>
          </cell>
          <cell r="J762">
            <v>189.82</v>
          </cell>
        </row>
        <row r="763">
          <cell r="C763" t="str">
            <v>E504</v>
          </cell>
          <cell r="D763" t="str">
            <v xml:space="preserve">Grupo Gerador : Heimer : GEHMB-360 - 288 KVA </v>
          </cell>
          <cell r="E763">
            <v>1</v>
          </cell>
          <cell r="F763">
            <v>1</v>
          </cell>
          <cell r="G763">
            <v>0</v>
          </cell>
          <cell r="H763">
            <v>124.91</v>
          </cell>
          <cell r="I763">
            <v>17.27</v>
          </cell>
          <cell r="J763">
            <v>124.91</v>
          </cell>
        </row>
        <row r="764">
          <cell r="D764">
            <v>0</v>
          </cell>
          <cell r="G764">
            <v>0</v>
          </cell>
          <cell r="H764">
            <v>0</v>
          </cell>
          <cell r="I764">
            <v>0</v>
          </cell>
          <cell r="J764">
            <v>0</v>
          </cell>
        </row>
        <row r="765">
          <cell r="D765">
            <v>0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</row>
        <row r="766">
          <cell r="D766">
            <v>0</v>
          </cell>
          <cell r="G766">
            <v>0</v>
          </cell>
          <cell r="H766">
            <v>0</v>
          </cell>
          <cell r="I766">
            <v>0</v>
          </cell>
          <cell r="J766">
            <v>0</v>
          </cell>
        </row>
        <row r="767">
          <cell r="D767">
            <v>0</v>
          </cell>
          <cell r="G767">
            <v>0</v>
          </cell>
          <cell r="H767">
            <v>0</v>
          </cell>
          <cell r="I767">
            <v>0</v>
          </cell>
          <cell r="J767">
            <v>0</v>
          </cell>
        </row>
        <row r="768">
          <cell r="F768" t="str">
            <v>CUSTO HORÁRIO DO EQUIPAMENTO - (A)</v>
          </cell>
          <cell r="J768">
            <v>375.13</v>
          </cell>
        </row>
        <row r="769">
          <cell r="C769" t="str">
            <v>ÍTEM</v>
          </cell>
          <cell r="D769" t="str">
            <v>M Ã O    D E   O B R A</v>
          </cell>
          <cell r="E769" t="str">
            <v>QUANT.</v>
          </cell>
          <cell r="F769" t="str">
            <v>SALÁRIO HORA</v>
          </cell>
          <cell r="J769" t="str">
            <v>CUSTO HORÁRIO</v>
          </cell>
        </row>
        <row r="770">
          <cell r="C770" t="str">
            <v>T512</v>
          </cell>
          <cell r="D770" t="str">
            <v>Encarregado de britagem</v>
          </cell>
          <cell r="E770">
            <v>1</v>
          </cell>
          <cell r="F770">
            <v>44.78</v>
          </cell>
          <cell r="G770" t="e">
            <v>#N/A</v>
          </cell>
          <cell r="H770" t="e">
            <v>#N/A</v>
          </cell>
          <cell r="I770" t="e">
            <v>#N/A</v>
          </cell>
          <cell r="J770">
            <v>44.78</v>
          </cell>
        </row>
        <row r="771">
          <cell r="C771" t="str">
            <v>T701</v>
          </cell>
          <cell r="D771" t="str">
            <v>Servente</v>
          </cell>
          <cell r="E771">
            <v>8</v>
          </cell>
          <cell r="F771">
            <v>6.99</v>
          </cell>
          <cell r="G771" t="e">
            <v>#N/A</v>
          </cell>
          <cell r="H771" t="e">
            <v>#N/A</v>
          </cell>
          <cell r="I771" t="e">
            <v>#N/A</v>
          </cell>
          <cell r="J771">
            <v>55.92</v>
          </cell>
        </row>
        <row r="772">
          <cell r="D772">
            <v>0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</row>
        <row r="773">
          <cell r="D773">
            <v>0</v>
          </cell>
          <cell r="F773">
            <v>0</v>
          </cell>
          <cell r="G773">
            <v>0</v>
          </cell>
          <cell r="H773">
            <v>0</v>
          </cell>
          <cell r="I773">
            <v>0</v>
          </cell>
          <cell r="J773">
            <v>0</v>
          </cell>
        </row>
        <row r="774">
          <cell r="D774">
            <v>0</v>
          </cell>
          <cell r="F774">
            <v>0</v>
          </cell>
          <cell r="G774">
            <v>0</v>
          </cell>
          <cell r="H774">
            <v>0</v>
          </cell>
          <cell r="I774">
            <v>0</v>
          </cell>
          <cell r="J774">
            <v>0</v>
          </cell>
        </row>
        <row r="775">
          <cell r="F775" t="str">
            <v>CUSTO HORÁRIO DE MÃO DE OBRA - (B)</v>
          </cell>
          <cell r="J775">
            <v>100.7</v>
          </cell>
        </row>
        <row r="776">
          <cell r="F776" t="str">
            <v>FERRAMENTAS</v>
          </cell>
          <cell r="H776">
            <v>0.2051</v>
          </cell>
          <cell r="J776">
            <v>20.65</v>
          </cell>
        </row>
        <row r="777">
          <cell r="F777" t="str">
            <v>CUSTO HORÁRIO TOTAL - (A + B)</v>
          </cell>
          <cell r="J777">
            <v>496.48</v>
          </cell>
        </row>
        <row r="778">
          <cell r="F778" t="str">
            <v>CUSTO UNITÁRIO DE EXECUÇÃO - (D)</v>
          </cell>
          <cell r="J778">
            <v>7.52</v>
          </cell>
        </row>
        <row r="779">
          <cell r="C779" t="str">
            <v>ÍTEM</v>
          </cell>
          <cell r="D779" t="str">
            <v>M A T E R I A L</v>
          </cell>
          <cell r="E779" t="str">
            <v>UNID</v>
          </cell>
          <cell r="F779" t="str">
            <v>CONSUMO</v>
          </cell>
          <cell r="H779" t="str">
            <v xml:space="preserve"> PREÇO UNITÁRIO</v>
          </cell>
          <cell r="J779" t="str">
            <v>CUSTO UNITÁRIO</v>
          </cell>
        </row>
        <row r="780">
          <cell r="D780">
            <v>0</v>
          </cell>
          <cell r="E780">
            <v>0</v>
          </cell>
          <cell r="H780">
            <v>0</v>
          </cell>
          <cell r="I780">
            <v>0</v>
          </cell>
        </row>
        <row r="781">
          <cell r="D781">
            <v>0</v>
          </cell>
          <cell r="E781">
            <v>0</v>
          </cell>
          <cell r="J781">
            <v>0</v>
          </cell>
        </row>
        <row r="782">
          <cell r="D782">
            <v>0</v>
          </cell>
          <cell r="E782">
            <v>0</v>
          </cell>
          <cell r="J782">
            <v>0</v>
          </cell>
        </row>
        <row r="783">
          <cell r="D783">
            <v>0</v>
          </cell>
          <cell r="E783">
            <v>0</v>
          </cell>
          <cell r="J783">
            <v>0</v>
          </cell>
        </row>
        <row r="784">
          <cell r="D784">
            <v>0</v>
          </cell>
          <cell r="E784">
            <v>0</v>
          </cell>
          <cell r="J784">
            <v>0</v>
          </cell>
        </row>
        <row r="785">
          <cell r="F785" t="str">
            <v>CUSTO TOTAL DE MATERIAL - (E)</v>
          </cell>
          <cell r="J785">
            <v>0</v>
          </cell>
        </row>
        <row r="786">
          <cell r="C786" t="str">
            <v>CODIGO</v>
          </cell>
          <cell r="D786" t="str">
            <v>ATIVIDADES AUXILIARES</v>
          </cell>
          <cell r="E786" t="str">
            <v>UNID</v>
          </cell>
          <cell r="F786" t="str">
            <v>QUANTIDADE</v>
          </cell>
          <cell r="H786" t="str">
            <v xml:space="preserve"> PREÇO UNITÁRIO</v>
          </cell>
          <cell r="J786" t="str">
            <v>CUSTO UNITÁRIO</v>
          </cell>
        </row>
        <row r="787">
          <cell r="C787" t="str">
            <v>1 A 00 964 00</v>
          </cell>
          <cell r="D787" t="str">
            <v>Peças de desgaste britador produção de rachão</v>
          </cell>
          <cell r="E787" t="str">
            <v>cjh</v>
          </cell>
          <cell r="F787">
            <v>1.52E-2</v>
          </cell>
          <cell r="H787">
            <v>42.6</v>
          </cell>
          <cell r="J787">
            <v>0.64</v>
          </cell>
        </row>
        <row r="788">
          <cell r="C788" t="str">
            <v>1 A 01 150 01</v>
          </cell>
          <cell r="D788" t="str">
            <v>Rocha para britagem com perfuratriz sobre esteira</v>
          </cell>
          <cell r="E788" t="str">
            <v>M³</v>
          </cell>
          <cell r="F788">
            <v>0.56999999999999995</v>
          </cell>
          <cell r="H788">
            <v>19.95</v>
          </cell>
          <cell r="J788">
            <v>11.37</v>
          </cell>
        </row>
        <row r="789">
          <cell r="D789">
            <v>0</v>
          </cell>
          <cell r="E789">
            <v>0</v>
          </cell>
          <cell r="H789">
            <v>0</v>
          </cell>
          <cell r="J789">
            <v>0</v>
          </cell>
        </row>
        <row r="790">
          <cell r="D790">
            <v>0</v>
          </cell>
          <cell r="E790">
            <v>0</v>
          </cell>
          <cell r="H790">
            <v>0</v>
          </cell>
          <cell r="J790">
            <v>0</v>
          </cell>
        </row>
        <row r="791">
          <cell r="D791">
            <v>0</v>
          </cell>
          <cell r="E791">
            <v>0</v>
          </cell>
          <cell r="H791">
            <v>0</v>
          </cell>
          <cell r="J791">
            <v>0</v>
          </cell>
        </row>
        <row r="792">
          <cell r="C792" t="str">
            <v>OBSERVAÇÕES:</v>
          </cell>
          <cell r="F792" t="str">
            <v>CUSTO ATIVIDADES AUXILIARES - (F)</v>
          </cell>
          <cell r="J792">
            <v>12.01</v>
          </cell>
        </row>
        <row r="793">
          <cell r="F793" t="str">
            <v>CUSTO UNITÁRIO DIRETO TOTAL</v>
          </cell>
          <cell r="J793">
            <v>19.53</v>
          </cell>
        </row>
        <row r="794">
          <cell r="F794" t="str">
            <v xml:space="preserve">BONIFICAÇÃO </v>
          </cell>
          <cell r="H794">
            <v>0</v>
          </cell>
          <cell r="J794">
            <v>0</v>
          </cell>
        </row>
        <row r="795">
          <cell r="F795" t="str">
            <v>PREÇO UNITÁRIO  TOTAL</v>
          </cell>
          <cell r="J795">
            <v>19.53</v>
          </cell>
        </row>
        <row r="799">
          <cell r="A799" t="str">
            <v>1 A 01 155 51</v>
          </cell>
          <cell r="C799" t="str">
            <v>SERVIÇO:</v>
          </cell>
          <cell r="D799" t="str">
            <v>Rachão e pedra-de-mão produzidos - (construção e restauração).</v>
          </cell>
          <cell r="F799" t="str">
            <v>PRODUÇÃO DA EQUIPE - (C):</v>
          </cell>
          <cell r="J799">
            <v>66</v>
          </cell>
          <cell r="K799" t="str">
            <v>m³</v>
          </cell>
          <cell r="M799">
            <v>65</v>
          </cell>
        </row>
        <row r="800">
          <cell r="F800" t="str">
            <v>UNITÁRIO</v>
          </cell>
          <cell r="H800" t="str">
            <v>C. OPERACIONAL</v>
          </cell>
        </row>
        <row r="801">
          <cell r="C801" t="str">
            <v>ÍTEM</v>
          </cell>
          <cell r="D801" t="str">
            <v>E Q U I P A M E N T O</v>
          </cell>
          <cell r="E801" t="str">
            <v>QUANT.</v>
          </cell>
          <cell r="F801" t="str">
            <v>PROD</v>
          </cell>
          <cell r="G801" t="str">
            <v>IMPROD</v>
          </cell>
          <cell r="H801" t="str">
            <v>PROD</v>
          </cell>
          <cell r="I801" t="str">
            <v>IMPROD</v>
          </cell>
          <cell r="J801" t="str">
            <v>CUSTO HORÁRIO</v>
          </cell>
        </row>
        <row r="802">
          <cell r="D802">
            <v>0</v>
          </cell>
          <cell r="G802">
            <v>0</v>
          </cell>
          <cell r="H802">
            <v>0</v>
          </cell>
          <cell r="I802">
            <v>0</v>
          </cell>
          <cell r="J802">
            <v>0</v>
          </cell>
        </row>
        <row r="803">
          <cell r="D803">
            <v>0</v>
          </cell>
          <cell r="G803">
            <v>0</v>
          </cell>
          <cell r="H803">
            <v>0</v>
          </cell>
          <cell r="I803">
            <v>0</v>
          </cell>
          <cell r="J803">
            <v>0</v>
          </cell>
        </row>
        <row r="804">
          <cell r="D804">
            <v>0</v>
          </cell>
          <cell r="G804">
            <v>0</v>
          </cell>
          <cell r="H804">
            <v>0</v>
          </cell>
          <cell r="I804">
            <v>0</v>
          </cell>
          <cell r="J804">
            <v>0</v>
          </cell>
        </row>
        <row r="805">
          <cell r="D805">
            <v>0</v>
          </cell>
          <cell r="G805">
            <v>0</v>
          </cell>
          <cell r="H805">
            <v>0</v>
          </cell>
          <cell r="I805">
            <v>0</v>
          </cell>
          <cell r="J805">
            <v>0</v>
          </cell>
        </row>
        <row r="806">
          <cell r="D806">
            <v>0</v>
          </cell>
          <cell r="G806">
            <v>0</v>
          </cell>
          <cell r="H806">
            <v>0</v>
          </cell>
          <cell r="I806">
            <v>0</v>
          </cell>
          <cell r="J806">
            <v>0</v>
          </cell>
        </row>
        <row r="807">
          <cell r="D807">
            <v>0</v>
          </cell>
          <cell r="G807">
            <v>0</v>
          </cell>
          <cell r="H807">
            <v>0</v>
          </cell>
          <cell r="I807">
            <v>0</v>
          </cell>
          <cell r="J807">
            <v>0</v>
          </cell>
        </row>
        <row r="808">
          <cell r="D808">
            <v>0</v>
          </cell>
          <cell r="G808">
            <v>0</v>
          </cell>
          <cell r="H808">
            <v>0</v>
          </cell>
          <cell r="I808">
            <v>0</v>
          </cell>
          <cell r="J808">
            <v>0</v>
          </cell>
        </row>
        <row r="809">
          <cell r="F809" t="str">
            <v>CUSTO HORÁRIO DO EQUIPAMENTO - (A)</v>
          </cell>
          <cell r="J809">
            <v>0</v>
          </cell>
        </row>
        <row r="810">
          <cell r="C810" t="str">
            <v>ÍTEM</v>
          </cell>
          <cell r="D810" t="str">
            <v>M Ã O    D E   O B R A</v>
          </cell>
          <cell r="E810" t="str">
            <v>QUANT.</v>
          </cell>
          <cell r="F810" t="str">
            <v>SALÁRIO HORA</v>
          </cell>
          <cell r="J810" t="str">
            <v>CUSTO HORÁRIO</v>
          </cell>
        </row>
        <row r="811">
          <cell r="D811">
            <v>0</v>
          </cell>
          <cell r="F811">
            <v>0</v>
          </cell>
          <cell r="G811">
            <v>0</v>
          </cell>
          <cell r="H811">
            <v>0</v>
          </cell>
          <cell r="I811">
            <v>0</v>
          </cell>
          <cell r="J811">
            <v>0</v>
          </cell>
        </row>
        <row r="812">
          <cell r="D812">
            <v>0</v>
          </cell>
          <cell r="F812">
            <v>0</v>
          </cell>
          <cell r="G812">
            <v>0</v>
          </cell>
          <cell r="H812">
            <v>0</v>
          </cell>
          <cell r="I812">
            <v>0</v>
          </cell>
          <cell r="J812">
            <v>0</v>
          </cell>
        </row>
        <row r="813">
          <cell r="D813">
            <v>0</v>
          </cell>
          <cell r="F813">
            <v>0</v>
          </cell>
          <cell r="G813">
            <v>0</v>
          </cell>
          <cell r="H813">
            <v>0</v>
          </cell>
          <cell r="I813">
            <v>0</v>
          </cell>
          <cell r="J813">
            <v>0</v>
          </cell>
        </row>
        <row r="814">
          <cell r="D814">
            <v>0</v>
          </cell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</row>
        <row r="815">
          <cell r="D815">
            <v>0</v>
          </cell>
          <cell r="F815">
            <v>0</v>
          </cell>
          <cell r="G815">
            <v>0</v>
          </cell>
          <cell r="H815">
            <v>0</v>
          </cell>
          <cell r="I815">
            <v>0</v>
          </cell>
          <cell r="J815">
            <v>0</v>
          </cell>
        </row>
        <row r="816">
          <cell r="F816" t="str">
            <v>CUSTO HORÁRIO DE MÃO DE OBRA - (B)</v>
          </cell>
          <cell r="J816">
            <v>0</v>
          </cell>
        </row>
        <row r="817">
          <cell r="F817" t="str">
            <v>FERRAMENTAS</v>
          </cell>
          <cell r="H817">
            <v>0.2051</v>
          </cell>
          <cell r="J817">
            <v>0</v>
          </cell>
        </row>
        <row r="818">
          <cell r="F818" t="str">
            <v>CUSTO HORÁRIO TOTAL - (A + B)</v>
          </cell>
          <cell r="J818">
            <v>0</v>
          </cell>
        </row>
        <row r="819">
          <cell r="F819" t="str">
            <v>CUSTO UNITÁRIO DE EXECUÇÃO - (D)</v>
          </cell>
          <cell r="J819">
            <v>0</v>
          </cell>
        </row>
        <row r="820">
          <cell r="C820" t="str">
            <v>ÍTEM</v>
          </cell>
          <cell r="D820" t="str">
            <v>M A T E R I A L</v>
          </cell>
          <cell r="E820" t="str">
            <v>UNID</v>
          </cell>
          <cell r="F820" t="str">
            <v>CONSUMO</v>
          </cell>
          <cell r="H820" t="str">
            <v xml:space="preserve"> PREÇO UNITÁRIO</v>
          </cell>
          <cell r="J820" t="str">
            <v>CUSTO UNITÁRIO</v>
          </cell>
        </row>
        <row r="821">
          <cell r="C821" t="str">
            <v>M710</v>
          </cell>
          <cell r="D821" t="str">
            <v>Pedra de mão comercial com transporte até 50 km</v>
          </cell>
          <cell r="E821" t="str">
            <v>m3</v>
          </cell>
          <cell r="F821">
            <v>1</v>
          </cell>
          <cell r="H821">
            <v>65</v>
          </cell>
          <cell r="I821" t="e">
            <v>#N/A</v>
          </cell>
          <cell r="J821">
            <v>65</v>
          </cell>
        </row>
        <row r="822">
          <cell r="D822">
            <v>0</v>
          </cell>
          <cell r="E822">
            <v>0</v>
          </cell>
          <cell r="J822">
            <v>0</v>
          </cell>
        </row>
        <row r="823">
          <cell r="D823">
            <v>0</v>
          </cell>
          <cell r="E823">
            <v>0</v>
          </cell>
          <cell r="J823">
            <v>0</v>
          </cell>
        </row>
        <row r="824">
          <cell r="D824">
            <v>0</v>
          </cell>
          <cell r="E824">
            <v>0</v>
          </cell>
          <cell r="J824">
            <v>0</v>
          </cell>
        </row>
        <row r="825">
          <cell r="D825">
            <v>0</v>
          </cell>
          <cell r="E825">
            <v>0</v>
          </cell>
          <cell r="J825">
            <v>0</v>
          </cell>
        </row>
        <row r="826">
          <cell r="F826" t="str">
            <v>CUSTO TOTAL DE MATERIAL - (E)</v>
          </cell>
          <cell r="J826">
            <v>65</v>
          </cell>
        </row>
        <row r="827">
          <cell r="C827" t="str">
            <v>CODIGO</v>
          </cell>
          <cell r="D827" t="str">
            <v>ATIVIDADES AUXILIARES</v>
          </cell>
          <cell r="E827" t="str">
            <v>UNID</v>
          </cell>
          <cell r="F827" t="str">
            <v>QUANTIDADE</v>
          </cell>
          <cell r="H827" t="str">
            <v xml:space="preserve"> PREÇO UNITÁRIO</v>
          </cell>
          <cell r="J827" t="str">
            <v>CUSTO UNITÁRIO</v>
          </cell>
        </row>
        <row r="828">
          <cell r="D828">
            <v>0</v>
          </cell>
          <cell r="E828">
            <v>0</v>
          </cell>
          <cell r="H828">
            <v>0</v>
          </cell>
          <cell r="J828">
            <v>0</v>
          </cell>
        </row>
        <row r="829">
          <cell r="D829">
            <v>0</v>
          </cell>
          <cell r="E829">
            <v>0</v>
          </cell>
          <cell r="H829">
            <v>0</v>
          </cell>
          <cell r="J829">
            <v>0</v>
          </cell>
        </row>
        <row r="830">
          <cell r="D830">
            <v>0</v>
          </cell>
          <cell r="E830">
            <v>0</v>
          </cell>
          <cell r="H830">
            <v>0</v>
          </cell>
          <cell r="J830">
            <v>0</v>
          </cell>
        </row>
        <row r="831">
          <cell r="D831">
            <v>0</v>
          </cell>
          <cell r="E831">
            <v>0</v>
          </cell>
          <cell r="H831">
            <v>0</v>
          </cell>
          <cell r="J831">
            <v>0</v>
          </cell>
        </row>
        <row r="832">
          <cell r="D832">
            <v>0</v>
          </cell>
          <cell r="E832">
            <v>0</v>
          </cell>
          <cell r="H832">
            <v>0</v>
          </cell>
          <cell r="J832">
            <v>0</v>
          </cell>
        </row>
        <row r="833">
          <cell r="C833" t="str">
            <v>OBSERVAÇÕES:</v>
          </cell>
          <cell r="F833" t="str">
            <v>CUSTO ATIVIDADES AUXILIARES - (F)</v>
          </cell>
          <cell r="J833">
            <v>0</v>
          </cell>
        </row>
        <row r="834">
          <cell r="F834" t="str">
            <v>CUSTO UNITÁRIO DIRETO TOTAL</v>
          </cell>
          <cell r="J834">
            <v>65</v>
          </cell>
        </row>
        <row r="835">
          <cell r="F835" t="str">
            <v xml:space="preserve">BONIFICAÇÃO </v>
          </cell>
          <cell r="H835">
            <v>0</v>
          </cell>
          <cell r="J835">
            <v>0</v>
          </cell>
        </row>
        <row r="836">
          <cell r="F836" t="str">
            <v>PREÇO UNITÁRIO  TOTAL</v>
          </cell>
          <cell r="J836">
            <v>65</v>
          </cell>
        </row>
        <row r="840">
          <cell r="A840" t="str">
            <v>1 A 01 170 01</v>
          </cell>
          <cell r="C840" t="str">
            <v>SERVIÇO:</v>
          </cell>
          <cell r="D840" t="str">
            <v>Areia extraída com trator e carregadeira</v>
          </cell>
          <cell r="F840" t="str">
            <v>PRODUÇÃO DA EQUIPE - (C):</v>
          </cell>
          <cell r="J840">
            <v>49</v>
          </cell>
          <cell r="K840" t="str">
            <v>M³</v>
          </cell>
          <cell r="M840">
            <v>5.56</v>
          </cell>
        </row>
        <row r="841">
          <cell r="F841" t="str">
            <v>UNITÁRIO</v>
          </cell>
          <cell r="H841" t="str">
            <v>C. OPERACIONAL</v>
          </cell>
        </row>
        <row r="842">
          <cell r="C842" t="str">
            <v>ÍTEM</v>
          </cell>
          <cell r="D842" t="str">
            <v>E Q U I P A M E N T O</v>
          </cell>
          <cell r="E842" t="str">
            <v>QUANT.</v>
          </cell>
          <cell r="F842" t="str">
            <v>PROD</v>
          </cell>
          <cell r="G842" t="str">
            <v>IMPROD</v>
          </cell>
          <cell r="H842" t="str">
            <v>PROD</v>
          </cell>
          <cell r="I842" t="str">
            <v>IMPROD</v>
          </cell>
          <cell r="J842" t="str">
            <v>CUSTO HORÁRIO</v>
          </cell>
        </row>
        <row r="843">
          <cell r="C843" t="str">
            <v>E016</v>
          </cell>
          <cell r="D843" t="str">
            <v>Carregadeira de Pneus : Case : W-20 -  1,70 m3</v>
          </cell>
          <cell r="E843">
            <v>1</v>
          </cell>
          <cell r="F843">
            <v>0.42</v>
          </cell>
          <cell r="G843">
            <v>0.57999999999999996</v>
          </cell>
          <cell r="H843">
            <v>112.51</v>
          </cell>
          <cell r="I843">
            <v>22.39</v>
          </cell>
          <cell r="J843">
            <v>60.24</v>
          </cell>
        </row>
        <row r="844">
          <cell r="C844" t="str">
            <v>E063</v>
          </cell>
          <cell r="D844" t="str">
            <v xml:space="preserve"> Escavadeira Hidráulica: Caterpillar : 320DL - c/ est. - cap 600l p/ longo alcance</v>
          </cell>
          <cell r="E844">
            <v>1</v>
          </cell>
          <cell r="F844">
            <v>1</v>
          </cell>
          <cell r="G844">
            <v>0</v>
          </cell>
          <cell r="H844">
            <v>152.68</v>
          </cell>
          <cell r="I844">
            <v>22.39</v>
          </cell>
          <cell r="J844">
            <v>152.68</v>
          </cell>
        </row>
        <row r="845">
          <cell r="D845">
            <v>0</v>
          </cell>
          <cell r="H845">
            <v>0</v>
          </cell>
          <cell r="I845">
            <v>0</v>
          </cell>
          <cell r="J845">
            <v>0</v>
          </cell>
        </row>
        <row r="846">
          <cell r="D846">
            <v>0</v>
          </cell>
          <cell r="G846">
            <v>0</v>
          </cell>
          <cell r="H846">
            <v>0</v>
          </cell>
          <cell r="I846">
            <v>0</v>
          </cell>
          <cell r="J846">
            <v>0</v>
          </cell>
        </row>
        <row r="847">
          <cell r="D847">
            <v>0</v>
          </cell>
          <cell r="G847">
            <v>0</v>
          </cell>
          <cell r="H847">
            <v>0</v>
          </cell>
          <cell r="I847">
            <v>0</v>
          </cell>
          <cell r="J847">
            <v>0</v>
          </cell>
        </row>
        <row r="848">
          <cell r="D848">
            <v>0</v>
          </cell>
          <cell r="G848">
            <v>0</v>
          </cell>
          <cell r="H848">
            <v>0</v>
          </cell>
          <cell r="I848">
            <v>0</v>
          </cell>
          <cell r="J848">
            <v>0</v>
          </cell>
        </row>
        <row r="849">
          <cell r="D849">
            <v>0</v>
          </cell>
          <cell r="G849">
            <v>0</v>
          </cell>
          <cell r="H849">
            <v>0</v>
          </cell>
          <cell r="I849">
            <v>0</v>
          </cell>
          <cell r="J849">
            <v>0</v>
          </cell>
        </row>
        <row r="850">
          <cell r="F850" t="str">
            <v>CUSTO HORÁRIO DO EQUIPAMENTO - (A)</v>
          </cell>
          <cell r="J850">
            <v>212.92</v>
          </cell>
        </row>
        <row r="851">
          <cell r="C851" t="str">
            <v>ÍTEM</v>
          </cell>
          <cell r="D851" t="str">
            <v>M Ã O    D E   O B R A</v>
          </cell>
          <cell r="E851" t="str">
            <v>QUANT.</v>
          </cell>
          <cell r="F851" t="str">
            <v>SALÁRIO HORA</v>
          </cell>
          <cell r="J851" t="str">
            <v>CUSTO HORÁRIO</v>
          </cell>
        </row>
        <row r="852">
          <cell r="C852" t="str">
            <v>T501</v>
          </cell>
          <cell r="D852" t="str">
            <v>Encarregado de turma</v>
          </cell>
          <cell r="E852">
            <v>1</v>
          </cell>
          <cell r="F852">
            <v>21.11</v>
          </cell>
          <cell r="G852" t="e">
            <v>#N/A</v>
          </cell>
          <cell r="H852" t="e">
            <v>#N/A</v>
          </cell>
          <cell r="I852" t="e">
            <v>#N/A</v>
          </cell>
          <cell r="J852">
            <v>21.11</v>
          </cell>
        </row>
        <row r="853">
          <cell r="C853" t="str">
            <v>T701</v>
          </cell>
          <cell r="D853" t="str">
            <v>Servente</v>
          </cell>
          <cell r="E853">
            <v>4</v>
          </cell>
          <cell r="F853">
            <v>6.99</v>
          </cell>
          <cell r="G853" t="e">
            <v>#N/A</v>
          </cell>
          <cell r="H853" t="e">
            <v>#N/A</v>
          </cell>
          <cell r="I853" t="e">
            <v>#N/A</v>
          </cell>
          <cell r="J853">
            <v>27.96</v>
          </cell>
        </row>
        <row r="854">
          <cell r="D854">
            <v>0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</row>
        <row r="855">
          <cell r="D855">
            <v>0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</row>
        <row r="856">
          <cell r="D856">
            <v>0</v>
          </cell>
          <cell r="F856">
            <v>0</v>
          </cell>
          <cell r="G856">
            <v>0</v>
          </cell>
          <cell r="H856">
            <v>0</v>
          </cell>
          <cell r="I856">
            <v>0</v>
          </cell>
          <cell r="J856">
            <v>0</v>
          </cell>
        </row>
        <row r="857">
          <cell r="F857" t="str">
            <v>CUSTO HORÁRIO DE MÃO DE OBRA - (B)</v>
          </cell>
          <cell r="J857">
            <v>49.07</v>
          </cell>
        </row>
        <row r="858">
          <cell r="F858" t="str">
            <v>FERRAMENTAS</v>
          </cell>
          <cell r="H858">
            <v>0.2051</v>
          </cell>
          <cell r="J858">
            <v>10.06</v>
          </cell>
        </row>
        <row r="859">
          <cell r="F859" t="str">
            <v>CUSTO HORÁRIO TOTAL - (A + B)</v>
          </cell>
          <cell r="J859">
            <v>272.05</v>
          </cell>
        </row>
        <row r="860">
          <cell r="F860" t="str">
            <v>CUSTO UNITÁRIO DE EXECUÇÃO - (D)</v>
          </cell>
          <cell r="J860">
            <v>5.55</v>
          </cell>
        </row>
        <row r="861">
          <cell r="C861" t="str">
            <v>ÍTEM</v>
          </cell>
          <cell r="D861" t="str">
            <v>M A T E R I A L</v>
          </cell>
          <cell r="E861" t="str">
            <v>UNID</v>
          </cell>
          <cell r="F861" t="str">
            <v>CONSUMO</v>
          </cell>
          <cell r="H861" t="str">
            <v xml:space="preserve"> PREÇO UNITÁRIO</v>
          </cell>
          <cell r="J861" t="str">
            <v>CUSTO UNITÁRIO</v>
          </cell>
        </row>
        <row r="862">
          <cell r="C862" t="str">
            <v>M980</v>
          </cell>
          <cell r="D862" t="str">
            <v>Indenização de jazida</v>
          </cell>
          <cell r="E862" t="str">
            <v>m3</v>
          </cell>
          <cell r="F862">
            <v>1</v>
          </cell>
          <cell r="H862">
            <v>0.01</v>
          </cell>
          <cell r="J862">
            <v>0.01</v>
          </cell>
        </row>
        <row r="863">
          <cell r="D863">
            <v>0</v>
          </cell>
          <cell r="E863">
            <v>0</v>
          </cell>
          <cell r="H863">
            <v>0</v>
          </cell>
          <cell r="J863">
            <v>0</v>
          </cell>
        </row>
        <row r="864">
          <cell r="D864">
            <v>0</v>
          </cell>
          <cell r="E864">
            <v>0</v>
          </cell>
          <cell r="H864">
            <v>0</v>
          </cell>
          <cell r="J864">
            <v>0</v>
          </cell>
        </row>
        <row r="865">
          <cell r="D865">
            <v>0</v>
          </cell>
          <cell r="E865">
            <v>0</v>
          </cell>
          <cell r="H865">
            <v>0</v>
          </cell>
          <cell r="J865">
            <v>0</v>
          </cell>
        </row>
        <row r="866">
          <cell r="D866">
            <v>0</v>
          </cell>
          <cell r="E866">
            <v>0</v>
          </cell>
          <cell r="H866">
            <v>0</v>
          </cell>
          <cell r="J866">
            <v>0</v>
          </cell>
        </row>
        <row r="867">
          <cell r="F867" t="str">
            <v>CUSTO TOTAL DE MATERIAL - (E)</v>
          </cell>
          <cell r="J867">
            <v>0.01</v>
          </cell>
        </row>
        <row r="868">
          <cell r="C868" t="str">
            <v>CODIGO</v>
          </cell>
          <cell r="D868" t="str">
            <v>ATIVIDADES AUXILIARES</v>
          </cell>
          <cell r="E868" t="str">
            <v>UNID</v>
          </cell>
          <cell r="F868" t="str">
            <v>QUANTIDADE</v>
          </cell>
          <cell r="H868" t="str">
            <v xml:space="preserve"> PREÇO UNITÁRIO</v>
          </cell>
          <cell r="J868" t="str">
            <v>CUSTO UNITÁRIO</v>
          </cell>
        </row>
        <row r="869">
          <cell r="D869">
            <v>0</v>
          </cell>
          <cell r="E869">
            <v>0</v>
          </cell>
          <cell r="H869">
            <v>0</v>
          </cell>
          <cell r="J869">
            <v>0</v>
          </cell>
        </row>
        <row r="870">
          <cell r="D870">
            <v>0</v>
          </cell>
          <cell r="E870">
            <v>0</v>
          </cell>
          <cell r="H870">
            <v>0</v>
          </cell>
          <cell r="J870">
            <v>0</v>
          </cell>
        </row>
        <row r="871">
          <cell r="D871">
            <v>0</v>
          </cell>
          <cell r="E871">
            <v>0</v>
          </cell>
          <cell r="H871">
            <v>0</v>
          </cell>
          <cell r="J871">
            <v>0</v>
          </cell>
        </row>
        <row r="872">
          <cell r="D872">
            <v>0</v>
          </cell>
          <cell r="E872">
            <v>0</v>
          </cell>
          <cell r="H872">
            <v>0</v>
          </cell>
          <cell r="J872">
            <v>0</v>
          </cell>
        </row>
        <row r="873">
          <cell r="D873">
            <v>0</v>
          </cell>
          <cell r="E873">
            <v>0</v>
          </cell>
          <cell r="H873">
            <v>0</v>
          </cell>
          <cell r="J873">
            <v>0</v>
          </cell>
        </row>
        <row r="874">
          <cell r="C874" t="str">
            <v>OBSERVAÇÕES:</v>
          </cell>
          <cell r="F874" t="str">
            <v>CUSTO ATIVIDADES AUXILIARES - (F)</v>
          </cell>
          <cell r="J874">
            <v>0</v>
          </cell>
        </row>
        <row r="875">
          <cell r="F875" t="str">
            <v>CUSTO UNITÁRIO DIRETO TOTAL</v>
          </cell>
          <cell r="J875">
            <v>5.56</v>
          </cell>
        </row>
        <row r="876">
          <cell r="F876" t="str">
            <v xml:space="preserve">BONIFICAÇÃO </v>
          </cell>
          <cell r="H876">
            <v>0</v>
          </cell>
          <cell r="J876">
            <v>0</v>
          </cell>
        </row>
        <row r="877">
          <cell r="F877" t="str">
            <v>PREÇO UNITÁRIO  TOTAL</v>
          </cell>
          <cell r="J877">
            <v>5.56</v>
          </cell>
        </row>
        <row r="881">
          <cell r="A881" t="str">
            <v>1 A 01 170 02</v>
          </cell>
          <cell r="C881" t="str">
            <v>SERVIÇO:</v>
          </cell>
          <cell r="D881" t="str">
            <v>Areia extraída com trator e carregadeira</v>
          </cell>
          <cell r="F881" t="str">
            <v>PRODUÇÃO DA EQUIPE - (C):</v>
          </cell>
          <cell r="J881">
            <v>50</v>
          </cell>
          <cell r="K881" t="str">
            <v>M³</v>
          </cell>
          <cell r="M881">
            <v>5.1100000000000003</v>
          </cell>
        </row>
        <row r="882">
          <cell r="F882" t="str">
            <v>UNITÁRIO</v>
          </cell>
          <cell r="H882" t="str">
            <v>C. OPERACIONAL</v>
          </cell>
        </row>
        <row r="883">
          <cell r="C883" t="str">
            <v>ÍTEM</v>
          </cell>
          <cell r="D883" t="str">
            <v>E Q U I P A M E N T O</v>
          </cell>
          <cell r="E883" t="str">
            <v>QUANT.</v>
          </cell>
          <cell r="F883" t="str">
            <v>PROD</v>
          </cell>
          <cell r="G883" t="str">
            <v>IMPROD</v>
          </cell>
          <cell r="H883" t="str">
            <v>PROD</v>
          </cell>
          <cell r="I883" t="str">
            <v>IMPROD</v>
          </cell>
          <cell r="J883" t="str">
            <v>CUSTO HORÁRIO</v>
          </cell>
        </row>
        <row r="884">
          <cell r="C884" t="str">
            <v>E001</v>
          </cell>
          <cell r="D884" t="str">
            <v>Trator de Esteiras : New Holland : 7D - com lâmina</v>
          </cell>
          <cell r="E884">
            <v>1</v>
          </cell>
          <cell r="F884">
            <v>0.9</v>
          </cell>
          <cell r="G884">
            <v>0.1</v>
          </cell>
          <cell r="H884">
            <v>110.01</v>
          </cell>
          <cell r="I884">
            <v>19.440000000000001</v>
          </cell>
          <cell r="J884">
            <v>100.95</v>
          </cell>
        </row>
        <row r="885">
          <cell r="C885" t="str">
            <v>E016</v>
          </cell>
          <cell r="D885" t="str">
            <v>Carregadeira de Pneus : Case : W-20 -  1,70 m3</v>
          </cell>
          <cell r="E885">
            <v>1</v>
          </cell>
          <cell r="F885">
            <v>0.9</v>
          </cell>
          <cell r="G885">
            <v>0.1</v>
          </cell>
          <cell r="H885">
            <v>112.51</v>
          </cell>
          <cell r="I885">
            <v>22.39</v>
          </cell>
          <cell r="J885">
            <v>103.49</v>
          </cell>
        </row>
        <row r="886">
          <cell r="D886">
            <v>0</v>
          </cell>
          <cell r="H886">
            <v>0</v>
          </cell>
          <cell r="I886">
            <v>0</v>
          </cell>
          <cell r="J886">
            <v>0</v>
          </cell>
        </row>
        <row r="887">
          <cell r="D887">
            <v>0</v>
          </cell>
          <cell r="G887">
            <v>0</v>
          </cell>
          <cell r="H887">
            <v>0</v>
          </cell>
          <cell r="I887">
            <v>0</v>
          </cell>
          <cell r="J887">
            <v>0</v>
          </cell>
        </row>
        <row r="888">
          <cell r="D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</row>
        <row r="889">
          <cell r="D889">
            <v>0</v>
          </cell>
          <cell r="G889">
            <v>0</v>
          </cell>
          <cell r="H889">
            <v>0</v>
          </cell>
          <cell r="I889">
            <v>0</v>
          </cell>
          <cell r="J889">
            <v>0</v>
          </cell>
        </row>
        <row r="890">
          <cell r="D890">
            <v>0</v>
          </cell>
          <cell r="G890">
            <v>0</v>
          </cell>
          <cell r="H890">
            <v>0</v>
          </cell>
          <cell r="I890">
            <v>0</v>
          </cell>
          <cell r="J890">
            <v>0</v>
          </cell>
        </row>
        <row r="891">
          <cell r="F891" t="str">
            <v>CUSTO HORÁRIO DO EQUIPAMENTO - (A)</v>
          </cell>
          <cell r="J891">
            <v>204.44</v>
          </cell>
        </row>
        <row r="892">
          <cell r="C892" t="str">
            <v>ÍTEM</v>
          </cell>
          <cell r="D892" t="str">
            <v>M Ã O    D E   O B R A</v>
          </cell>
          <cell r="E892" t="str">
            <v>QUANT.</v>
          </cell>
          <cell r="F892" t="str">
            <v>SALÁRIO HORA</v>
          </cell>
          <cell r="J892" t="str">
            <v>CUSTO HORÁRIO</v>
          </cell>
        </row>
        <row r="893">
          <cell r="C893" t="str">
            <v>T501</v>
          </cell>
          <cell r="D893" t="str">
            <v>Encarregado de turma</v>
          </cell>
          <cell r="E893">
            <v>1</v>
          </cell>
          <cell r="F893">
            <v>21.11</v>
          </cell>
          <cell r="G893" t="e">
            <v>#N/A</v>
          </cell>
          <cell r="H893" t="e">
            <v>#N/A</v>
          </cell>
          <cell r="I893" t="e">
            <v>#N/A</v>
          </cell>
          <cell r="J893">
            <v>21.11</v>
          </cell>
        </row>
        <row r="894">
          <cell r="C894" t="str">
            <v>T701</v>
          </cell>
          <cell r="D894" t="str">
            <v>Servente</v>
          </cell>
          <cell r="E894">
            <v>3</v>
          </cell>
          <cell r="F894">
            <v>6.99</v>
          </cell>
          <cell r="G894" t="e">
            <v>#N/A</v>
          </cell>
          <cell r="H894" t="e">
            <v>#N/A</v>
          </cell>
          <cell r="I894" t="e">
            <v>#N/A</v>
          </cell>
          <cell r="J894">
            <v>20.97</v>
          </cell>
        </row>
        <row r="895">
          <cell r="D895">
            <v>0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0</v>
          </cell>
        </row>
        <row r="896">
          <cell r="D896">
            <v>0</v>
          </cell>
          <cell r="F896">
            <v>0</v>
          </cell>
          <cell r="G896">
            <v>0</v>
          </cell>
          <cell r="H896">
            <v>0</v>
          </cell>
          <cell r="I896">
            <v>0</v>
          </cell>
          <cell r="J896">
            <v>0</v>
          </cell>
        </row>
        <row r="897">
          <cell r="D897">
            <v>0</v>
          </cell>
          <cell r="F897">
            <v>0</v>
          </cell>
          <cell r="G897">
            <v>0</v>
          </cell>
          <cell r="H897">
            <v>0</v>
          </cell>
          <cell r="I897">
            <v>0</v>
          </cell>
          <cell r="J897">
            <v>0</v>
          </cell>
        </row>
        <row r="898">
          <cell r="F898" t="str">
            <v>CUSTO HORÁRIO DE MÃO DE OBRA - (B)</v>
          </cell>
          <cell r="J898">
            <v>42.08</v>
          </cell>
        </row>
        <row r="899">
          <cell r="F899" t="str">
            <v>FERRAMENTAS</v>
          </cell>
          <cell r="H899">
            <v>0.2051</v>
          </cell>
          <cell r="J899">
            <v>8.6300000000000008</v>
          </cell>
        </row>
        <row r="900">
          <cell r="F900" t="str">
            <v>CUSTO HORÁRIO TOTAL - (A + B)</v>
          </cell>
          <cell r="J900">
            <v>255.15</v>
          </cell>
        </row>
        <row r="901">
          <cell r="F901" t="str">
            <v>CUSTO UNITÁRIO DE EXECUÇÃO - (D)</v>
          </cell>
          <cell r="J901">
            <v>5.0999999999999996</v>
          </cell>
        </row>
        <row r="902">
          <cell r="C902" t="str">
            <v>ÍTEM</v>
          </cell>
          <cell r="D902" t="str">
            <v>M A T E R I A L</v>
          </cell>
          <cell r="E902" t="str">
            <v>UNID</v>
          </cell>
          <cell r="F902" t="str">
            <v>CONSUMO</v>
          </cell>
          <cell r="H902" t="str">
            <v xml:space="preserve"> PREÇO UNITÁRIO</v>
          </cell>
          <cell r="J902" t="str">
            <v>CUSTO UNITÁRIO</v>
          </cell>
        </row>
        <row r="903">
          <cell r="C903" t="str">
            <v>M980</v>
          </cell>
          <cell r="D903" t="str">
            <v>Indenização de jazida</v>
          </cell>
          <cell r="E903" t="str">
            <v>m3</v>
          </cell>
          <cell r="F903">
            <v>1</v>
          </cell>
          <cell r="H903">
            <v>0.01</v>
          </cell>
          <cell r="J903">
            <v>0.01</v>
          </cell>
        </row>
        <row r="904">
          <cell r="D904">
            <v>0</v>
          </cell>
          <cell r="E904">
            <v>0</v>
          </cell>
          <cell r="H904">
            <v>0</v>
          </cell>
          <cell r="J904">
            <v>0</v>
          </cell>
        </row>
        <row r="905">
          <cell r="D905">
            <v>0</v>
          </cell>
          <cell r="E905">
            <v>0</v>
          </cell>
          <cell r="H905">
            <v>0</v>
          </cell>
          <cell r="J905">
            <v>0</v>
          </cell>
        </row>
        <row r="906">
          <cell r="D906">
            <v>0</v>
          </cell>
          <cell r="E906">
            <v>0</v>
          </cell>
          <cell r="H906">
            <v>0</v>
          </cell>
          <cell r="J906">
            <v>0</v>
          </cell>
        </row>
        <row r="907">
          <cell r="D907">
            <v>0</v>
          </cell>
          <cell r="E907">
            <v>0</v>
          </cell>
          <cell r="H907">
            <v>0</v>
          </cell>
          <cell r="J907">
            <v>0</v>
          </cell>
        </row>
        <row r="908">
          <cell r="F908" t="str">
            <v>CUSTO TOTAL DE MATERIAL - (E)</v>
          </cell>
          <cell r="J908">
            <v>0.01</v>
          </cell>
        </row>
        <row r="909">
          <cell r="C909" t="str">
            <v>CODIGO</v>
          </cell>
          <cell r="D909" t="str">
            <v>ATIVIDADES AUXILIARES</v>
          </cell>
          <cell r="E909" t="str">
            <v>UNID</v>
          </cell>
          <cell r="F909" t="str">
            <v>QUANTIDADE</v>
          </cell>
          <cell r="H909" t="str">
            <v xml:space="preserve"> PREÇO UNITÁRIO</v>
          </cell>
          <cell r="J909" t="str">
            <v>CUSTO UNITÁRIO</v>
          </cell>
        </row>
        <row r="910">
          <cell r="D910">
            <v>0</v>
          </cell>
          <cell r="E910">
            <v>0</v>
          </cell>
          <cell r="H910">
            <v>0</v>
          </cell>
          <cell r="J910">
            <v>0</v>
          </cell>
        </row>
        <row r="911">
          <cell r="D911">
            <v>0</v>
          </cell>
          <cell r="E911">
            <v>0</v>
          </cell>
          <cell r="H911">
            <v>0</v>
          </cell>
          <cell r="J911">
            <v>0</v>
          </cell>
        </row>
        <row r="912">
          <cell r="D912">
            <v>0</v>
          </cell>
          <cell r="E912">
            <v>0</v>
          </cell>
          <cell r="H912">
            <v>0</v>
          </cell>
          <cell r="J912">
            <v>0</v>
          </cell>
        </row>
        <row r="913">
          <cell r="D913">
            <v>0</v>
          </cell>
          <cell r="E913">
            <v>0</v>
          </cell>
          <cell r="H913">
            <v>0</v>
          </cell>
          <cell r="J913">
            <v>0</v>
          </cell>
        </row>
        <row r="914">
          <cell r="D914">
            <v>0</v>
          </cell>
          <cell r="E914">
            <v>0</v>
          </cell>
          <cell r="H914">
            <v>0</v>
          </cell>
          <cell r="J914">
            <v>0</v>
          </cell>
        </row>
        <row r="915">
          <cell r="C915" t="str">
            <v>OBSERVAÇÕES:</v>
          </cell>
          <cell r="F915" t="str">
            <v>CUSTO ATIVIDADES AUXILIARES - (F)</v>
          </cell>
          <cell r="J915">
            <v>0</v>
          </cell>
        </row>
        <row r="916">
          <cell r="F916" t="str">
            <v>CUSTO UNITÁRIO DIRETO TOTAL</v>
          </cell>
          <cell r="J916">
            <v>5.1100000000000003</v>
          </cell>
        </row>
        <row r="917">
          <cell r="F917" t="str">
            <v xml:space="preserve">BONIFICAÇÃO </v>
          </cell>
          <cell r="H917">
            <v>0</v>
          </cell>
          <cell r="J917">
            <v>0</v>
          </cell>
        </row>
        <row r="918">
          <cell r="F918" t="str">
            <v>PREÇO UNITÁRIO  TOTAL</v>
          </cell>
          <cell r="J918">
            <v>5.1100000000000003</v>
          </cell>
        </row>
        <row r="922">
          <cell r="A922" t="str">
            <v>1 A 01 200 01</v>
          </cell>
          <cell r="C922" t="str">
            <v>SERVIÇO:</v>
          </cell>
          <cell r="D922" t="str">
            <v>Brita produzida em central de britagem de 80 m3/h</v>
          </cell>
          <cell r="F922" t="str">
            <v>PRODUÇÃO DA EQUIPE - (C):</v>
          </cell>
          <cell r="J922">
            <v>52</v>
          </cell>
          <cell r="K922" t="str">
            <v>m³</v>
          </cell>
          <cell r="M922">
            <v>28.54</v>
          </cell>
        </row>
        <row r="923">
          <cell r="F923" t="str">
            <v>UNITÁRIO</v>
          </cell>
          <cell r="H923" t="str">
            <v>C. OPERACIONAL</v>
          </cell>
        </row>
        <row r="924">
          <cell r="C924" t="str">
            <v>ÍTEM</v>
          </cell>
          <cell r="D924" t="str">
            <v>E Q U I P A M E N T O</v>
          </cell>
          <cell r="E924" t="str">
            <v>QUANT.</v>
          </cell>
          <cell r="F924" t="str">
            <v>PROD</v>
          </cell>
          <cell r="G924" t="str">
            <v>IMPROD</v>
          </cell>
          <cell r="H924" t="str">
            <v>PROD</v>
          </cell>
          <cell r="I924" t="str">
            <v>IMPROD</v>
          </cell>
          <cell r="J924" t="str">
            <v>CUSTO HORÁRIO</v>
          </cell>
        </row>
        <row r="925">
          <cell r="C925" t="str">
            <v>E010</v>
          </cell>
          <cell r="D925" t="str">
            <v>Carregadeira de Pneus : Caterpillar : 950H -  3,3 m3</v>
          </cell>
          <cell r="E925">
            <v>1</v>
          </cell>
          <cell r="F925">
            <v>0.24</v>
          </cell>
          <cell r="G925">
            <v>0.76</v>
          </cell>
          <cell r="H925">
            <v>180.79</v>
          </cell>
          <cell r="I925">
            <v>22.39</v>
          </cell>
          <cell r="J925">
            <v>60.4</v>
          </cell>
        </row>
        <row r="926">
          <cell r="C926" t="str">
            <v>E225</v>
          </cell>
          <cell r="D926" t="str">
            <v>Conjunto de Britagem: FAÇO - 80 m3/h</v>
          </cell>
          <cell r="E926">
            <v>1</v>
          </cell>
          <cell r="F926">
            <v>1</v>
          </cell>
          <cell r="G926">
            <v>0</v>
          </cell>
          <cell r="H926">
            <v>484.34</v>
          </cell>
          <cell r="I926">
            <v>22.39</v>
          </cell>
          <cell r="J926">
            <v>484.34</v>
          </cell>
        </row>
        <row r="927">
          <cell r="C927" t="str">
            <v>E504</v>
          </cell>
          <cell r="D927" t="str">
            <v xml:space="preserve">Grupo Gerador : Heimer : GEHMB-360 - 288 KVA </v>
          </cell>
          <cell r="E927">
            <v>1</v>
          </cell>
          <cell r="F927">
            <v>1</v>
          </cell>
          <cell r="G927">
            <v>0</v>
          </cell>
          <cell r="H927">
            <v>124.91</v>
          </cell>
          <cell r="I927">
            <v>17.27</v>
          </cell>
          <cell r="J927">
            <v>124.91</v>
          </cell>
        </row>
        <row r="928">
          <cell r="D928">
            <v>0</v>
          </cell>
          <cell r="G928">
            <v>0</v>
          </cell>
          <cell r="H928">
            <v>0</v>
          </cell>
          <cell r="I928">
            <v>0</v>
          </cell>
          <cell r="J928">
            <v>0</v>
          </cell>
        </row>
        <row r="929">
          <cell r="D929">
            <v>0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</row>
        <row r="930">
          <cell r="F930" t="str">
            <v>CUSTO HORÁRIO DO EQUIPAMENTO - (A)</v>
          </cell>
          <cell r="J930">
            <v>669.65</v>
          </cell>
        </row>
        <row r="931">
          <cell r="C931" t="str">
            <v>ÍTEM</v>
          </cell>
          <cell r="D931" t="str">
            <v>M Ã O    D E   O B R A</v>
          </cell>
          <cell r="E931" t="str">
            <v>QUANT.</v>
          </cell>
          <cell r="F931" t="str">
            <v>SALÁRIO HORA</v>
          </cell>
          <cell r="J931" t="str">
            <v>CUSTO HORÁRIO</v>
          </cell>
        </row>
        <row r="932">
          <cell r="C932" t="str">
            <v>T512</v>
          </cell>
          <cell r="D932" t="str">
            <v>Encarregado de britagem</v>
          </cell>
          <cell r="E932">
            <v>1</v>
          </cell>
          <cell r="F932">
            <v>44.78</v>
          </cell>
          <cell r="G932" t="e">
            <v>#N/A</v>
          </cell>
          <cell r="H932" t="e">
            <v>#N/A</v>
          </cell>
          <cell r="I932" t="e">
            <v>#N/A</v>
          </cell>
          <cell r="J932">
            <v>44.78</v>
          </cell>
        </row>
        <row r="933">
          <cell r="C933" t="str">
            <v>T701</v>
          </cell>
          <cell r="D933" t="str">
            <v>Servente</v>
          </cell>
          <cell r="E933">
            <v>8</v>
          </cell>
          <cell r="F933">
            <v>6.99</v>
          </cell>
          <cell r="G933" t="e">
            <v>#N/A</v>
          </cell>
          <cell r="H933" t="e">
            <v>#N/A</v>
          </cell>
          <cell r="I933" t="e">
            <v>#N/A</v>
          </cell>
          <cell r="J933">
            <v>55.92</v>
          </cell>
        </row>
        <row r="934">
          <cell r="D934">
            <v>0</v>
          </cell>
          <cell r="F934">
            <v>0</v>
          </cell>
          <cell r="G934">
            <v>0</v>
          </cell>
          <cell r="H934">
            <v>0</v>
          </cell>
          <cell r="I934">
            <v>0</v>
          </cell>
          <cell r="J934">
            <v>0</v>
          </cell>
        </row>
        <row r="935">
          <cell r="D935">
            <v>0</v>
          </cell>
          <cell r="F935">
            <v>0</v>
          </cell>
          <cell r="G935">
            <v>0</v>
          </cell>
          <cell r="H935">
            <v>0</v>
          </cell>
          <cell r="I935">
            <v>0</v>
          </cell>
          <cell r="J935">
            <v>0</v>
          </cell>
        </row>
        <row r="936">
          <cell r="D936">
            <v>0</v>
          </cell>
          <cell r="F936">
            <v>0</v>
          </cell>
          <cell r="G936">
            <v>0</v>
          </cell>
          <cell r="H936">
            <v>0</v>
          </cell>
          <cell r="I936">
            <v>0</v>
          </cell>
          <cell r="J936">
            <v>0</v>
          </cell>
        </row>
        <row r="937">
          <cell r="F937" t="str">
            <v>CUSTO HORÁRIO DE MÃO DE OBRA - (B)</v>
          </cell>
          <cell r="J937">
            <v>100.7</v>
          </cell>
        </row>
        <row r="938">
          <cell r="F938" t="str">
            <v>FERRAMENTAS</v>
          </cell>
          <cell r="H938">
            <v>0.05</v>
          </cell>
          <cell r="J938">
            <v>5.03</v>
          </cell>
        </row>
        <row r="939">
          <cell r="F939" t="str">
            <v>CUSTO HORÁRIO TOTAL - (A + B)</v>
          </cell>
          <cell r="J939">
            <v>775.38</v>
          </cell>
        </row>
        <row r="940">
          <cell r="F940" t="str">
            <v>CUSTO UNITÁRIO DE EXECUÇÃO - (D)</v>
          </cell>
          <cell r="J940">
            <v>14.91</v>
          </cell>
        </row>
        <row r="941">
          <cell r="C941" t="str">
            <v>ÍTEM</v>
          </cell>
          <cell r="D941" t="str">
            <v>M A T E R I A L</v>
          </cell>
          <cell r="E941" t="str">
            <v>UNID</v>
          </cell>
          <cell r="F941" t="str">
            <v>CONSUMO</v>
          </cell>
          <cell r="H941" t="str">
            <v xml:space="preserve"> PREÇO UNITÁRIO</v>
          </cell>
          <cell r="J941" t="str">
            <v>CUSTO UNITÁRIO</v>
          </cell>
        </row>
        <row r="942">
          <cell r="D942">
            <v>0</v>
          </cell>
          <cell r="E942">
            <v>0</v>
          </cell>
          <cell r="F942">
            <v>350</v>
          </cell>
          <cell r="H942">
            <v>0</v>
          </cell>
          <cell r="I942">
            <v>0</v>
          </cell>
          <cell r="J942">
            <v>0</v>
          </cell>
        </row>
        <row r="943">
          <cell r="D943">
            <v>0</v>
          </cell>
          <cell r="E943">
            <v>0</v>
          </cell>
          <cell r="H943">
            <v>0</v>
          </cell>
          <cell r="I943">
            <v>0</v>
          </cell>
          <cell r="J943">
            <v>0</v>
          </cell>
        </row>
        <row r="944">
          <cell r="D944">
            <v>0</v>
          </cell>
          <cell r="E944">
            <v>0</v>
          </cell>
          <cell r="H944">
            <v>0</v>
          </cell>
          <cell r="I944">
            <v>0</v>
          </cell>
          <cell r="J944">
            <v>0</v>
          </cell>
        </row>
        <row r="945">
          <cell r="D945">
            <v>0</v>
          </cell>
          <cell r="E945">
            <v>0</v>
          </cell>
          <cell r="H945">
            <v>0</v>
          </cell>
          <cell r="I945">
            <v>0</v>
          </cell>
          <cell r="J945">
            <v>0</v>
          </cell>
        </row>
        <row r="946">
          <cell r="D946">
            <v>0</v>
          </cell>
          <cell r="E946">
            <v>0</v>
          </cell>
          <cell r="H946">
            <v>0</v>
          </cell>
          <cell r="I946">
            <v>0</v>
          </cell>
          <cell r="J946">
            <v>0</v>
          </cell>
        </row>
        <row r="947">
          <cell r="F947" t="str">
            <v>CUSTO TOTAL DE MATERIAL - (E)</v>
          </cell>
          <cell r="J947">
            <v>0</v>
          </cell>
        </row>
        <row r="948">
          <cell r="C948" t="str">
            <v>CODIGO</v>
          </cell>
          <cell r="D948" t="str">
            <v>ATIVIDADES AUXILIARES</v>
          </cell>
          <cell r="E948" t="str">
            <v>UNID</v>
          </cell>
          <cell r="F948" t="str">
            <v>QUANTIDADE</v>
          </cell>
          <cell r="H948" t="str">
            <v xml:space="preserve"> PREÇO UNITÁRIO</v>
          </cell>
          <cell r="J948" t="str">
            <v>CUSTO UNITÁRIO</v>
          </cell>
        </row>
        <row r="949">
          <cell r="C949" t="str">
            <v>1 A 00 963 00</v>
          </cell>
          <cell r="D949" t="str">
            <v>Peças de Desgaste do Britador 80m3/h</v>
          </cell>
          <cell r="E949" t="str">
            <v>cjh</v>
          </cell>
          <cell r="F949">
            <v>1.52E-2</v>
          </cell>
          <cell r="H949">
            <v>148.97</v>
          </cell>
          <cell r="J949">
            <v>2.2599999999999998</v>
          </cell>
        </row>
        <row r="950">
          <cell r="C950" t="str">
            <v>1 A 01 150 01</v>
          </cell>
          <cell r="D950" t="str">
            <v>Rocha para britagem com perfuratriz sobre esteira</v>
          </cell>
          <cell r="E950" t="str">
            <v>M³</v>
          </cell>
          <cell r="F950">
            <v>0.56999999999999995</v>
          </cell>
          <cell r="H950">
            <v>19.95</v>
          </cell>
          <cell r="J950">
            <v>11.37</v>
          </cell>
        </row>
        <row r="951">
          <cell r="D951">
            <v>0</v>
          </cell>
          <cell r="E951">
            <v>0</v>
          </cell>
          <cell r="H951">
            <v>0</v>
          </cell>
          <cell r="J951">
            <v>0</v>
          </cell>
        </row>
        <row r="952">
          <cell r="D952">
            <v>0</v>
          </cell>
          <cell r="E952">
            <v>0</v>
          </cell>
          <cell r="H952">
            <v>0</v>
          </cell>
          <cell r="J952">
            <v>0</v>
          </cell>
        </row>
        <row r="953">
          <cell r="D953">
            <v>0</v>
          </cell>
          <cell r="E953">
            <v>0</v>
          </cell>
          <cell r="H953">
            <v>0</v>
          </cell>
          <cell r="J953">
            <v>0</v>
          </cell>
        </row>
        <row r="954">
          <cell r="C954" t="str">
            <v>OBSERVAÇÕES:</v>
          </cell>
          <cell r="F954" t="str">
            <v>CUSTO ATIVIDADES AUXILIARES - (F)</v>
          </cell>
          <cell r="J954">
            <v>13.63</v>
          </cell>
        </row>
        <row r="955">
          <cell r="F955" t="str">
            <v>CUSTO UNITÁRIO DIRETO TOTAL</v>
          </cell>
          <cell r="J955">
            <v>28.54</v>
          </cell>
        </row>
        <row r="956">
          <cell r="F956" t="str">
            <v xml:space="preserve">BONIFICAÇÃO </v>
          </cell>
          <cell r="H956">
            <v>0</v>
          </cell>
          <cell r="J956">
            <v>0</v>
          </cell>
        </row>
        <row r="957">
          <cell r="F957" t="str">
            <v>PREÇO UNITÁRIO  TOTAL</v>
          </cell>
          <cell r="J957">
            <v>28.54</v>
          </cell>
        </row>
        <row r="961">
          <cell r="A961" t="str">
            <v>1 A 01 200 02</v>
          </cell>
          <cell r="C961" t="str">
            <v>SERVIÇO:</v>
          </cell>
          <cell r="D961" t="str">
            <v>Brita produzida em central de britagem de 30 m3/h</v>
          </cell>
          <cell r="F961" t="str">
            <v>PRODUÇÃO DA EQUIPE - (C):</v>
          </cell>
          <cell r="J961">
            <v>25</v>
          </cell>
          <cell r="K961" t="str">
            <v>M³</v>
          </cell>
          <cell r="M961">
            <v>43.01</v>
          </cell>
        </row>
        <row r="962">
          <cell r="F962" t="str">
            <v>UNITÁRIO</v>
          </cell>
          <cell r="H962" t="str">
            <v>C. OPERACIONAL</v>
          </cell>
        </row>
        <row r="963">
          <cell r="C963" t="str">
            <v>ÍTEM</v>
          </cell>
          <cell r="D963" t="str">
            <v>E Q U I P A M E N T O</v>
          </cell>
          <cell r="E963" t="str">
            <v>QUANT.</v>
          </cell>
          <cell r="F963" t="str">
            <v>PROD</v>
          </cell>
          <cell r="G963" t="str">
            <v>IMPROD</v>
          </cell>
          <cell r="H963" t="str">
            <v>PROD</v>
          </cell>
          <cell r="I963" t="str">
            <v>IMPROD</v>
          </cell>
          <cell r="J963" t="str">
            <v>CUSTO HORÁRIO</v>
          </cell>
        </row>
        <row r="964">
          <cell r="C964" t="str">
            <v>E016</v>
          </cell>
          <cell r="D964" t="str">
            <v>Carregadeira de Pneus : Case : W-20 -  1,70 m3</v>
          </cell>
          <cell r="E964">
            <v>1</v>
          </cell>
          <cell r="F964">
            <v>0.21</v>
          </cell>
          <cell r="G964">
            <v>0.79</v>
          </cell>
          <cell r="H964">
            <v>112.51</v>
          </cell>
          <cell r="I964">
            <v>22.39</v>
          </cell>
          <cell r="J964">
            <v>41.31</v>
          </cell>
        </row>
        <row r="965">
          <cell r="C965" t="str">
            <v>E206</v>
          </cell>
          <cell r="D965" t="str">
            <v>Conjunto de Britagem : FAÇO : L-150A - 30 m3/h</v>
          </cell>
          <cell r="E965">
            <v>1</v>
          </cell>
          <cell r="F965">
            <v>1</v>
          </cell>
          <cell r="G965">
            <v>0</v>
          </cell>
          <cell r="H965">
            <v>375.25</v>
          </cell>
          <cell r="I965">
            <v>22.39</v>
          </cell>
          <cell r="J965">
            <v>375.25</v>
          </cell>
        </row>
        <row r="966">
          <cell r="C966" t="str">
            <v>E502</v>
          </cell>
          <cell r="D966" t="str">
            <v>Grupo Gerador : Heimer : GEHM-150 - 136 / 150 KVA</v>
          </cell>
          <cell r="E966">
            <v>1</v>
          </cell>
          <cell r="F966">
            <v>1</v>
          </cell>
          <cell r="G966">
            <v>0</v>
          </cell>
          <cell r="H966">
            <v>74.709999999999994</v>
          </cell>
          <cell r="I966">
            <v>17.27</v>
          </cell>
          <cell r="J966">
            <v>74.709999999999994</v>
          </cell>
        </row>
        <row r="967">
          <cell r="D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</row>
        <row r="968">
          <cell r="D968">
            <v>0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</row>
        <row r="969">
          <cell r="D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</row>
        <row r="970">
          <cell r="D970">
            <v>0</v>
          </cell>
          <cell r="G970">
            <v>0</v>
          </cell>
          <cell r="H970">
            <v>0</v>
          </cell>
          <cell r="I970">
            <v>0</v>
          </cell>
          <cell r="J970">
            <v>0</v>
          </cell>
        </row>
        <row r="971">
          <cell r="F971" t="str">
            <v>CUSTO HORÁRIO DO EQUIPAMENTO - (A)</v>
          </cell>
          <cell r="J971">
            <v>491.27</v>
          </cell>
        </row>
        <row r="972">
          <cell r="C972" t="str">
            <v>ÍTEM</v>
          </cell>
          <cell r="D972" t="str">
            <v>M Ã O    D E   O B R A</v>
          </cell>
          <cell r="E972" t="str">
            <v>QUANT.</v>
          </cell>
          <cell r="F972" t="str">
            <v>SALÁRIO HORA</v>
          </cell>
          <cell r="J972" t="str">
            <v>CUSTO HORÁRIO</v>
          </cell>
        </row>
        <row r="973">
          <cell r="C973" t="str">
            <v>T501</v>
          </cell>
          <cell r="D973" t="str">
            <v>Encarregado de turma</v>
          </cell>
          <cell r="E973">
            <v>1</v>
          </cell>
          <cell r="F973">
            <v>21.11</v>
          </cell>
          <cell r="G973" t="e">
            <v>#N/A</v>
          </cell>
          <cell r="H973" t="e">
            <v>#N/A</v>
          </cell>
          <cell r="I973" t="e">
            <v>#N/A</v>
          </cell>
          <cell r="J973">
            <v>21.11</v>
          </cell>
        </row>
        <row r="974">
          <cell r="C974" t="str">
            <v>T701</v>
          </cell>
          <cell r="D974" t="str">
            <v>Servente</v>
          </cell>
          <cell r="E974">
            <v>8</v>
          </cell>
          <cell r="F974">
            <v>6.99</v>
          </cell>
          <cell r="G974" t="e">
            <v>#N/A</v>
          </cell>
          <cell r="H974" t="e">
            <v>#N/A</v>
          </cell>
          <cell r="I974" t="e">
            <v>#N/A</v>
          </cell>
          <cell r="J974">
            <v>55.92</v>
          </cell>
        </row>
        <row r="975">
          <cell r="D975">
            <v>0</v>
          </cell>
          <cell r="F975">
            <v>0</v>
          </cell>
          <cell r="G975">
            <v>0</v>
          </cell>
          <cell r="H975">
            <v>0</v>
          </cell>
          <cell r="I975">
            <v>0</v>
          </cell>
          <cell r="J975">
            <v>0</v>
          </cell>
        </row>
        <row r="976">
          <cell r="D976">
            <v>0</v>
          </cell>
          <cell r="F976">
            <v>0</v>
          </cell>
          <cell r="G976">
            <v>0</v>
          </cell>
          <cell r="H976">
            <v>0</v>
          </cell>
          <cell r="I976">
            <v>0</v>
          </cell>
          <cell r="J976">
            <v>0</v>
          </cell>
        </row>
        <row r="977">
          <cell r="D977">
            <v>0</v>
          </cell>
          <cell r="F977">
            <v>0</v>
          </cell>
          <cell r="G977">
            <v>0</v>
          </cell>
          <cell r="H977">
            <v>0</v>
          </cell>
          <cell r="I977">
            <v>0</v>
          </cell>
          <cell r="J977">
            <v>0</v>
          </cell>
        </row>
        <row r="978">
          <cell r="F978" t="str">
            <v>CUSTO HORÁRIO DE MÃO DE OBRA - (B)</v>
          </cell>
          <cell r="J978">
            <v>77.03</v>
          </cell>
        </row>
        <row r="979">
          <cell r="F979" t="str">
            <v>FERRAMENTAS</v>
          </cell>
          <cell r="H979">
            <v>0.2051</v>
          </cell>
          <cell r="J979">
            <v>15.79</v>
          </cell>
        </row>
        <row r="980">
          <cell r="F980" t="str">
            <v>CUSTO HORÁRIO TOTAL - (A + B)</v>
          </cell>
          <cell r="J980">
            <v>584.09</v>
          </cell>
        </row>
        <row r="981">
          <cell r="F981" t="str">
            <v>CUSTO UNITÁRIO DE EXECUÇÃO - (D)</v>
          </cell>
          <cell r="J981">
            <v>23.36</v>
          </cell>
        </row>
        <row r="982">
          <cell r="C982" t="str">
            <v>ÍTEM</v>
          </cell>
          <cell r="D982" t="str">
            <v>M A T E R I A L</v>
          </cell>
          <cell r="E982" t="str">
            <v>UNID</v>
          </cell>
          <cell r="F982" t="str">
            <v>CONSUMO</v>
          </cell>
          <cell r="H982" t="str">
            <v xml:space="preserve"> PREÇO UNITÁRIO</v>
          </cell>
          <cell r="J982" t="str">
            <v>CUSTO UNITÁRIO</v>
          </cell>
        </row>
        <row r="983">
          <cell r="C983" t="str">
            <v>M980</v>
          </cell>
          <cell r="D983" t="str">
            <v>Indenização de jazida</v>
          </cell>
          <cell r="E983" t="str">
            <v>m3</v>
          </cell>
          <cell r="F983">
            <v>1</v>
          </cell>
          <cell r="H983">
            <v>0.01</v>
          </cell>
          <cell r="J983">
            <v>0.01</v>
          </cell>
        </row>
        <row r="984">
          <cell r="D984">
            <v>0</v>
          </cell>
          <cell r="E984">
            <v>0</v>
          </cell>
          <cell r="H984">
            <v>0</v>
          </cell>
          <cell r="J984">
            <v>0</v>
          </cell>
        </row>
        <row r="985">
          <cell r="D985">
            <v>0</v>
          </cell>
          <cell r="E985">
            <v>0</v>
          </cell>
          <cell r="H985">
            <v>0</v>
          </cell>
          <cell r="J985">
            <v>0</v>
          </cell>
        </row>
        <row r="986">
          <cell r="D986">
            <v>0</v>
          </cell>
          <cell r="E986">
            <v>0</v>
          </cell>
          <cell r="H986">
            <v>0</v>
          </cell>
          <cell r="J986">
            <v>0</v>
          </cell>
        </row>
        <row r="987">
          <cell r="D987">
            <v>0</v>
          </cell>
          <cell r="E987">
            <v>0</v>
          </cell>
          <cell r="H987">
            <v>0</v>
          </cell>
          <cell r="J987">
            <v>0</v>
          </cell>
        </row>
        <row r="988">
          <cell r="F988" t="str">
            <v>CUSTO TOTAL DE MATERIAL - (E)</v>
          </cell>
          <cell r="J988">
            <v>0.01</v>
          </cell>
        </row>
        <row r="989">
          <cell r="C989" t="str">
            <v>CODIGO</v>
          </cell>
          <cell r="D989" t="str">
            <v>ATIVIDADES AUXILIARES</v>
          </cell>
          <cell r="E989" t="str">
            <v>UNID</v>
          </cell>
          <cell r="F989" t="str">
            <v>QUANTIDADE</v>
          </cell>
          <cell r="H989" t="str">
            <v xml:space="preserve"> PREÇO UNITÁRIO</v>
          </cell>
          <cell r="J989" t="str">
            <v>CUSTO UNITÁRIO</v>
          </cell>
        </row>
        <row r="990">
          <cell r="C990" t="str">
            <v>1 A 00 963 00</v>
          </cell>
          <cell r="D990" t="str">
            <v>Peças de Desgaste do Britador 80m3/h</v>
          </cell>
          <cell r="E990" t="str">
            <v>cjh</v>
          </cell>
          <cell r="F990">
            <v>0.04</v>
          </cell>
          <cell r="H990">
            <v>148.97</v>
          </cell>
          <cell r="J990">
            <v>5.95</v>
          </cell>
        </row>
        <row r="991">
          <cell r="C991" t="str">
            <v>1 A 01 150 02</v>
          </cell>
          <cell r="D991" t="str">
            <v>Rocha para britagem com perfuratriz manual</v>
          </cell>
          <cell r="E991" t="str">
            <v>M³</v>
          </cell>
          <cell r="F991">
            <v>0.56999999999999995</v>
          </cell>
          <cell r="H991">
            <v>24.02</v>
          </cell>
          <cell r="J991">
            <v>13.69</v>
          </cell>
        </row>
        <row r="992">
          <cell r="D992">
            <v>0</v>
          </cell>
          <cell r="E992">
            <v>0</v>
          </cell>
          <cell r="H992">
            <v>0</v>
          </cell>
          <cell r="J992">
            <v>0</v>
          </cell>
        </row>
        <row r="993">
          <cell r="D993">
            <v>0</v>
          </cell>
          <cell r="E993">
            <v>0</v>
          </cell>
          <cell r="H993">
            <v>0</v>
          </cell>
          <cell r="J993">
            <v>0</v>
          </cell>
        </row>
        <row r="994">
          <cell r="D994">
            <v>0</v>
          </cell>
          <cell r="E994">
            <v>0</v>
          </cell>
          <cell r="H994">
            <v>0</v>
          </cell>
          <cell r="J994">
            <v>0</v>
          </cell>
        </row>
        <row r="995">
          <cell r="C995" t="str">
            <v>OBSERVAÇÕES:</v>
          </cell>
          <cell r="F995" t="str">
            <v>CUSTO ATIVIDADES AUXILIARES - (F)</v>
          </cell>
          <cell r="J995">
            <v>19.64</v>
          </cell>
        </row>
        <row r="996">
          <cell r="F996" t="str">
            <v>CUSTO UNITÁRIO DIRETO TOTAL</v>
          </cell>
          <cell r="J996">
            <v>43.01</v>
          </cell>
        </row>
        <row r="997">
          <cell r="F997" t="str">
            <v xml:space="preserve">BONIFICAÇÃO </v>
          </cell>
          <cell r="H997">
            <v>0</v>
          </cell>
          <cell r="J997">
            <v>0</v>
          </cell>
        </row>
        <row r="998">
          <cell r="F998" t="str">
            <v>PREÇO UNITÁRIO  TOTAL</v>
          </cell>
          <cell r="J998">
            <v>43.01</v>
          </cell>
        </row>
        <row r="1002">
          <cell r="A1002" t="str">
            <v>1 A 01 390 52</v>
          </cell>
          <cell r="C1002" t="str">
            <v>SERVIÇO:</v>
          </cell>
          <cell r="D1002" t="str">
            <v>Usinagem de CBUQ (capa de rolamento) AC/BC</v>
          </cell>
          <cell r="F1002" t="str">
            <v>PRODUÇÃO DA EQUIPE - (C):</v>
          </cell>
          <cell r="J1002">
            <v>50</v>
          </cell>
          <cell r="K1002" t="str">
            <v>T</v>
          </cell>
          <cell r="M1002">
            <v>70.39</v>
          </cell>
        </row>
        <row r="1003">
          <cell r="F1003" t="str">
            <v>UNITÁRIO</v>
          </cell>
          <cell r="H1003" t="str">
            <v>C. OPERACIONAL</v>
          </cell>
        </row>
        <row r="1004">
          <cell r="C1004" t="str">
            <v>ÍTEM</v>
          </cell>
          <cell r="D1004" t="str">
            <v>E Q U I P A M E N T O</v>
          </cell>
          <cell r="E1004" t="str">
            <v>QUANT.</v>
          </cell>
          <cell r="F1004" t="str">
            <v>PROD</v>
          </cell>
          <cell r="G1004" t="str">
            <v>IMPROD</v>
          </cell>
          <cell r="H1004" t="str">
            <v>PROD</v>
          </cell>
          <cell r="I1004" t="str">
            <v>IMPROD</v>
          </cell>
          <cell r="J1004" t="str">
            <v>CUSTO HORÁRIO</v>
          </cell>
        </row>
        <row r="1005">
          <cell r="C1005" t="str">
            <v>E010</v>
          </cell>
          <cell r="D1005" t="str">
            <v>Carregadeira de Pneus : Caterpillar : 950H -  3,3 m3</v>
          </cell>
          <cell r="E1005">
            <v>1</v>
          </cell>
          <cell r="F1005">
            <v>0.26</v>
          </cell>
          <cell r="G1005">
            <v>0.74</v>
          </cell>
          <cell r="H1005">
            <v>180.79</v>
          </cell>
          <cell r="I1005">
            <v>22.39</v>
          </cell>
          <cell r="J1005">
            <v>63.57</v>
          </cell>
        </row>
        <row r="1006">
          <cell r="C1006" t="str">
            <v>E110</v>
          </cell>
          <cell r="D1006" t="str">
            <v>Tanque de Estocagem de Asfalto : Cifali :  -  20.000 l</v>
          </cell>
          <cell r="E1006">
            <v>2</v>
          </cell>
          <cell r="F1006">
            <v>1</v>
          </cell>
          <cell r="G1006">
            <v>0</v>
          </cell>
          <cell r="H1006">
            <v>5.1100000000000003</v>
          </cell>
          <cell r="I1006">
            <v>0</v>
          </cell>
          <cell r="J1006">
            <v>10.220000000000001</v>
          </cell>
        </row>
        <row r="1007">
          <cell r="C1007" t="str">
            <v>E112</v>
          </cell>
          <cell r="D1007" t="str">
            <v xml:space="preserve">Aquecedor de Fluido Térmico : Tenge : TH III - </v>
          </cell>
          <cell r="E1007">
            <v>1</v>
          </cell>
          <cell r="F1007">
            <v>1</v>
          </cell>
          <cell r="G1007">
            <v>0</v>
          </cell>
          <cell r="H1007">
            <v>26.31</v>
          </cell>
          <cell r="I1007">
            <v>0</v>
          </cell>
          <cell r="J1007">
            <v>26.31</v>
          </cell>
        </row>
        <row r="1008">
          <cell r="C1008" t="str">
            <v>E147</v>
          </cell>
          <cell r="D1008" t="str">
            <v>Usina de Asfalto a Quente : Cifali : DMC-2 - 90/120 t/h com filtro de manga</v>
          </cell>
          <cell r="E1008">
            <v>1</v>
          </cell>
          <cell r="F1008">
            <v>1</v>
          </cell>
          <cell r="G1008">
            <v>0</v>
          </cell>
          <cell r="H1008">
            <v>309.3</v>
          </cell>
          <cell r="I1008">
            <v>23.67</v>
          </cell>
          <cell r="J1008">
            <v>309.3</v>
          </cell>
        </row>
        <row r="1009">
          <cell r="C1009" t="str">
            <v>E501</v>
          </cell>
          <cell r="D1009" t="str">
            <v>Grupo Gerador : Heimer : GEHM-40 - 36/40 KVA</v>
          </cell>
          <cell r="E1009">
            <v>1</v>
          </cell>
          <cell r="F1009">
            <v>1</v>
          </cell>
          <cell r="G1009">
            <v>0</v>
          </cell>
          <cell r="H1009">
            <v>34.1</v>
          </cell>
          <cell r="I1009">
            <v>17.27</v>
          </cell>
          <cell r="J1009">
            <v>34.1</v>
          </cell>
        </row>
        <row r="1010">
          <cell r="C1010" t="str">
            <v>E503</v>
          </cell>
          <cell r="D1010" t="str">
            <v>Grupo Gerador : Heimer : GEHM-180 - 164 / 180 KVA</v>
          </cell>
          <cell r="E1010">
            <v>1</v>
          </cell>
          <cell r="F1010">
            <v>1</v>
          </cell>
          <cell r="G1010">
            <v>0</v>
          </cell>
          <cell r="H1010">
            <v>87.13</v>
          </cell>
          <cell r="I1010">
            <v>17.27</v>
          </cell>
          <cell r="J1010">
            <v>87.13</v>
          </cell>
        </row>
        <row r="1011">
          <cell r="D1011">
            <v>0</v>
          </cell>
          <cell r="G1011">
            <v>0</v>
          </cell>
          <cell r="H1011">
            <v>0</v>
          </cell>
          <cell r="I1011">
            <v>0</v>
          </cell>
          <cell r="J1011">
            <v>0</v>
          </cell>
        </row>
        <row r="1012">
          <cell r="F1012" t="str">
            <v>CUSTO HORÁRIO DO EQUIPAMENTO - (A)</v>
          </cell>
          <cell r="J1012">
            <v>530.63</v>
          </cell>
        </row>
        <row r="1013">
          <cell r="C1013" t="str">
            <v>ÍTEM</v>
          </cell>
          <cell r="D1013" t="str">
            <v>M Ã O    D E   O B R A</v>
          </cell>
          <cell r="E1013" t="str">
            <v>QUANT.</v>
          </cell>
          <cell r="F1013" t="str">
            <v>SALÁRIO HORA</v>
          </cell>
          <cell r="J1013" t="str">
            <v>CUSTO HORÁRIO</v>
          </cell>
        </row>
        <row r="1014">
          <cell r="C1014" t="str">
            <v>T501</v>
          </cell>
          <cell r="D1014" t="str">
            <v>Encarregado de turma</v>
          </cell>
          <cell r="E1014">
            <v>1</v>
          </cell>
          <cell r="F1014">
            <v>21.11</v>
          </cell>
          <cell r="G1014" t="e">
            <v>#N/A</v>
          </cell>
          <cell r="H1014" t="e">
            <v>#N/A</v>
          </cell>
          <cell r="I1014" t="e">
            <v>#N/A</v>
          </cell>
          <cell r="J1014">
            <v>21.11</v>
          </cell>
        </row>
        <row r="1015">
          <cell r="C1015" t="str">
            <v>T701</v>
          </cell>
          <cell r="D1015" t="str">
            <v>Servente</v>
          </cell>
          <cell r="E1015">
            <v>8</v>
          </cell>
          <cell r="F1015">
            <v>6.99</v>
          </cell>
          <cell r="G1015" t="e">
            <v>#N/A</v>
          </cell>
          <cell r="H1015" t="e">
            <v>#N/A</v>
          </cell>
          <cell r="I1015" t="e">
            <v>#N/A</v>
          </cell>
          <cell r="J1015">
            <v>55.92</v>
          </cell>
        </row>
        <row r="1016">
          <cell r="D1016">
            <v>0</v>
          </cell>
          <cell r="F1016">
            <v>0</v>
          </cell>
          <cell r="G1016">
            <v>0</v>
          </cell>
          <cell r="H1016">
            <v>0</v>
          </cell>
          <cell r="I1016">
            <v>0</v>
          </cell>
          <cell r="J1016">
            <v>0</v>
          </cell>
        </row>
        <row r="1017">
          <cell r="D1017">
            <v>0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0</v>
          </cell>
        </row>
        <row r="1018">
          <cell r="D1018">
            <v>0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0</v>
          </cell>
        </row>
        <row r="1019">
          <cell r="F1019" t="str">
            <v>CUSTO HORÁRIO DE MÃO DE OBRA - (B)</v>
          </cell>
          <cell r="J1019">
            <v>77.03</v>
          </cell>
        </row>
        <row r="1020">
          <cell r="F1020" t="str">
            <v>FERRAMENTAS</v>
          </cell>
          <cell r="H1020">
            <v>0.2051</v>
          </cell>
          <cell r="J1020">
            <v>15.79</v>
          </cell>
        </row>
        <row r="1021">
          <cell r="F1021" t="str">
            <v>CUSTO HORÁRIO TOTAL - (A + B)</v>
          </cell>
          <cell r="J1021">
            <v>623.45000000000005</v>
          </cell>
        </row>
        <row r="1022">
          <cell r="F1022" t="str">
            <v>CUSTO UNITÁRIO DE EXECUÇÃO - (D)</v>
          </cell>
          <cell r="J1022">
            <v>12.46</v>
          </cell>
        </row>
        <row r="1023">
          <cell r="C1023" t="str">
            <v>ÍTEM</v>
          </cell>
          <cell r="D1023" t="str">
            <v>M A T E R I A L</v>
          </cell>
          <cell r="E1023" t="str">
            <v>UNID</v>
          </cell>
          <cell r="F1023" t="str">
            <v>CONSUMO</v>
          </cell>
          <cell r="H1023" t="str">
            <v xml:space="preserve"> PREÇO UNITÁRIO</v>
          </cell>
          <cell r="J1023" t="str">
            <v>CUSTO UNITÁRIO</v>
          </cell>
        </row>
        <row r="1024">
          <cell r="C1024" t="str">
            <v>M003</v>
          </cell>
          <cell r="D1024" t="str">
            <v>Óleo combustível 1A</v>
          </cell>
          <cell r="E1024" t="str">
            <v>l</v>
          </cell>
          <cell r="F1024">
            <v>8</v>
          </cell>
          <cell r="H1024">
            <v>1.64</v>
          </cell>
          <cell r="I1024" t="e">
            <v>#N/A</v>
          </cell>
          <cell r="J1024">
            <v>13.12</v>
          </cell>
        </row>
        <row r="1025">
          <cell r="C1025" t="str">
            <v>M101</v>
          </cell>
          <cell r="D1025" t="str">
            <v>Cimento asfáltico CAP 50/70</v>
          </cell>
          <cell r="E1025" t="str">
            <v>t</v>
          </cell>
          <cell r="F1025">
            <v>5.5E-2</v>
          </cell>
          <cell r="H1025">
            <v>0</v>
          </cell>
          <cell r="J1025">
            <v>0</v>
          </cell>
        </row>
        <row r="1026">
          <cell r="C1026" t="str">
            <v>M905</v>
          </cell>
          <cell r="D1026" t="str">
            <v>Filler</v>
          </cell>
          <cell r="E1026" t="str">
            <v>kg</v>
          </cell>
          <cell r="F1026">
            <v>28</v>
          </cell>
          <cell r="H1026">
            <v>0.05</v>
          </cell>
          <cell r="J1026">
            <v>1.4</v>
          </cell>
        </row>
        <row r="1027">
          <cell r="C1027">
            <v>10323</v>
          </cell>
          <cell r="D1027" t="str">
            <v>Brita Comercial DMT até 50 km</v>
          </cell>
          <cell r="E1027" t="str">
            <v>m³</v>
          </cell>
          <cell r="F1027">
            <v>0.55800000000000005</v>
          </cell>
          <cell r="H1027">
            <v>72.8</v>
          </cell>
          <cell r="J1027">
            <v>40.619999999999997</v>
          </cell>
        </row>
        <row r="1028">
          <cell r="C1028">
            <v>10322</v>
          </cell>
          <cell r="D1028" t="str">
            <v xml:space="preserve">Areia comercial  DMT ate 50 km </v>
          </cell>
          <cell r="E1028" t="str">
            <v>m³</v>
          </cell>
          <cell r="F1028">
            <v>5.33E-2</v>
          </cell>
          <cell r="H1028">
            <v>52.5</v>
          </cell>
          <cell r="J1028">
            <v>2.79</v>
          </cell>
        </row>
        <row r="1029">
          <cell r="F1029" t="str">
            <v>CUSTO TOTAL DE MATERIAL - (E)</v>
          </cell>
          <cell r="J1029">
            <v>57.93</v>
          </cell>
        </row>
        <row r="1030">
          <cell r="C1030" t="str">
            <v>CODIGO</v>
          </cell>
          <cell r="D1030" t="str">
            <v>ATIVIDADES AUXILIARES</v>
          </cell>
          <cell r="E1030" t="str">
            <v>UNID</v>
          </cell>
          <cell r="F1030" t="str">
            <v>QUANTIDADE</v>
          </cell>
          <cell r="H1030" t="str">
            <v xml:space="preserve"> PREÇO UNITÁRIO</v>
          </cell>
          <cell r="J1030" t="str">
            <v>CUSTO UNITÁRIO</v>
          </cell>
        </row>
        <row r="1031">
          <cell r="D1031">
            <v>0</v>
          </cell>
          <cell r="E1031">
            <v>0</v>
          </cell>
          <cell r="H1031">
            <v>0</v>
          </cell>
          <cell r="J1031">
            <v>0</v>
          </cell>
        </row>
        <row r="1032">
          <cell r="D1032">
            <v>0</v>
          </cell>
          <cell r="E1032">
            <v>0</v>
          </cell>
          <cell r="H1032">
            <v>0</v>
          </cell>
          <cell r="J1032">
            <v>0</v>
          </cell>
        </row>
        <row r="1033">
          <cell r="D1033">
            <v>0</v>
          </cell>
          <cell r="E1033">
            <v>0</v>
          </cell>
          <cell r="H1033">
            <v>0</v>
          </cell>
          <cell r="J1033">
            <v>0</v>
          </cell>
        </row>
        <row r="1034">
          <cell r="D1034">
            <v>0</v>
          </cell>
          <cell r="E1034">
            <v>0</v>
          </cell>
          <cell r="H1034">
            <v>0</v>
          </cell>
          <cell r="J1034">
            <v>0</v>
          </cell>
        </row>
        <row r="1035">
          <cell r="D1035">
            <v>0</v>
          </cell>
          <cell r="E1035">
            <v>0</v>
          </cell>
          <cell r="H1035">
            <v>0</v>
          </cell>
          <cell r="J1035">
            <v>0</v>
          </cell>
        </row>
        <row r="1036">
          <cell r="C1036" t="str">
            <v>OBSERVAÇÕES:</v>
          </cell>
          <cell r="F1036" t="str">
            <v>CUSTO ATIVIDADES AUXILIARES - (F)</v>
          </cell>
          <cell r="J1036">
            <v>0</v>
          </cell>
        </row>
        <row r="1037">
          <cell r="F1037" t="str">
            <v>CUSTO UNITÁRIO DIRETO TOTAL</v>
          </cell>
          <cell r="J1037">
            <v>70.39</v>
          </cell>
        </row>
        <row r="1038">
          <cell r="F1038" t="str">
            <v xml:space="preserve">BONIFICAÇÃO </v>
          </cell>
          <cell r="H1038">
            <v>0</v>
          </cell>
          <cell r="J1038">
            <v>0</v>
          </cell>
        </row>
        <row r="1039">
          <cell r="F1039" t="str">
            <v>PREÇO UNITÁRIO  TOTAL</v>
          </cell>
          <cell r="J1039">
            <v>70.39</v>
          </cell>
        </row>
        <row r="1043">
          <cell r="A1043" t="str">
            <v>1 A 01 390 53</v>
          </cell>
          <cell r="C1043" t="str">
            <v>SERVIÇO:</v>
          </cell>
          <cell r="D1043" t="str">
            <v>Usinagem de CBUQ (binder) brita e areia comercial</v>
          </cell>
          <cell r="F1043" t="str">
            <v>PRODUÇÃO DA EQUIPE - (C):</v>
          </cell>
          <cell r="J1043">
            <v>1000</v>
          </cell>
          <cell r="K1043" t="str">
            <v>T</v>
          </cell>
          <cell r="M1043">
            <v>76.36</v>
          </cell>
        </row>
        <row r="1044">
          <cell r="F1044" t="str">
            <v>UNITÁRIO</v>
          </cell>
          <cell r="H1044" t="str">
            <v>C. OPERACIONAL</v>
          </cell>
        </row>
        <row r="1045">
          <cell r="C1045" t="str">
            <v>ÍTEM</v>
          </cell>
          <cell r="D1045" t="str">
            <v>E Q U I P A M E N T O</v>
          </cell>
          <cell r="E1045" t="str">
            <v>QUANT.</v>
          </cell>
          <cell r="F1045" t="str">
            <v>PROD</v>
          </cell>
          <cell r="G1045" t="str">
            <v>IMPROD</v>
          </cell>
          <cell r="H1045" t="str">
            <v>PROD</v>
          </cell>
          <cell r="I1045" t="str">
            <v>IMPROD</v>
          </cell>
          <cell r="J1045" t="str">
            <v>CUSTO HORÁRIO</v>
          </cell>
        </row>
        <row r="1046">
          <cell r="C1046" t="str">
            <v>E010</v>
          </cell>
          <cell r="D1046" t="str">
            <v>Carregadeira de Pneus : Caterpillar : 950H -  3,3 m3</v>
          </cell>
          <cell r="E1046">
            <v>1</v>
          </cell>
          <cell r="F1046">
            <v>0.27</v>
          </cell>
          <cell r="G1046">
            <v>0.73</v>
          </cell>
          <cell r="H1046">
            <v>180.79</v>
          </cell>
          <cell r="I1046">
            <v>22.39</v>
          </cell>
          <cell r="J1046">
            <v>65.150000000000006</v>
          </cell>
        </row>
        <row r="1047">
          <cell r="C1047" t="str">
            <v>E110</v>
          </cell>
          <cell r="D1047" t="str">
            <v>Tanque de Estocagem de Asfalto : Cifali :  -  20.000 l</v>
          </cell>
          <cell r="E1047">
            <v>3</v>
          </cell>
          <cell r="F1047">
            <v>1</v>
          </cell>
          <cell r="G1047">
            <v>0</v>
          </cell>
          <cell r="H1047">
            <v>5.1100000000000003</v>
          </cell>
          <cell r="I1047">
            <v>0</v>
          </cell>
          <cell r="J1047">
            <v>15.33</v>
          </cell>
        </row>
        <row r="1048">
          <cell r="C1048" t="str">
            <v>E112</v>
          </cell>
          <cell r="D1048" t="str">
            <v xml:space="preserve">Aquecedor de Fluido Térmico : Tenge : TH III - </v>
          </cell>
          <cell r="E1048">
            <v>1</v>
          </cell>
          <cell r="F1048">
            <v>1</v>
          </cell>
          <cell r="G1048">
            <v>0</v>
          </cell>
          <cell r="H1048">
            <v>26.31</v>
          </cell>
          <cell r="I1048">
            <v>0</v>
          </cell>
          <cell r="J1048">
            <v>26.31</v>
          </cell>
        </row>
        <row r="1049">
          <cell r="C1049" t="str">
            <v>E147</v>
          </cell>
          <cell r="D1049" t="str">
            <v>Usina de Asfalto a Quente : Cifali : DMC-2 - 90/120 t/h com filtro de manga</v>
          </cell>
          <cell r="E1049">
            <v>1</v>
          </cell>
          <cell r="F1049">
            <v>1</v>
          </cell>
          <cell r="G1049">
            <v>0</v>
          </cell>
          <cell r="H1049">
            <v>309.3</v>
          </cell>
          <cell r="I1049">
            <v>23.67</v>
          </cell>
          <cell r="J1049">
            <v>309.3</v>
          </cell>
        </row>
        <row r="1050">
          <cell r="C1050" t="str">
            <v>E501</v>
          </cell>
          <cell r="D1050" t="str">
            <v>Grupo Gerador : Heimer : GEHM-40 - 36/40 KVA</v>
          </cell>
          <cell r="E1050">
            <v>1</v>
          </cell>
          <cell r="F1050">
            <v>1</v>
          </cell>
          <cell r="G1050">
            <v>0</v>
          </cell>
          <cell r="H1050">
            <v>34.1</v>
          </cell>
          <cell r="I1050">
            <v>17.27</v>
          </cell>
          <cell r="J1050">
            <v>34.1</v>
          </cell>
        </row>
        <row r="1051">
          <cell r="C1051" t="str">
            <v>E503</v>
          </cell>
          <cell r="D1051" t="str">
            <v>Grupo Gerador : Heimer : GEHM-180 - 164 / 180 KVA</v>
          </cell>
          <cell r="E1051">
            <v>1</v>
          </cell>
          <cell r="F1051">
            <v>1</v>
          </cell>
          <cell r="G1051">
            <v>0</v>
          </cell>
          <cell r="H1051">
            <v>87.13</v>
          </cell>
          <cell r="I1051">
            <v>17.27</v>
          </cell>
          <cell r="J1051">
            <v>87.13</v>
          </cell>
        </row>
        <row r="1052">
          <cell r="D1052">
            <v>0</v>
          </cell>
          <cell r="G1052">
            <v>0</v>
          </cell>
          <cell r="H1052">
            <v>0</v>
          </cell>
          <cell r="I1052">
            <v>0</v>
          </cell>
          <cell r="J1052">
            <v>0</v>
          </cell>
        </row>
        <row r="1053">
          <cell r="F1053" t="str">
            <v>CUSTO HORÁRIO DO EQUIPAMENTO - (A)</v>
          </cell>
          <cell r="J1053">
            <v>537.32000000000005</v>
          </cell>
        </row>
        <row r="1054">
          <cell r="C1054" t="str">
            <v>ÍTEM</v>
          </cell>
          <cell r="D1054" t="str">
            <v>M Ã O    D E   O B R A</v>
          </cell>
          <cell r="E1054" t="str">
            <v>QUANT.</v>
          </cell>
          <cell r="F1054" t="str">
            <v>SALÁRIO HORA</v>
          </cell>
          <cell r="J1054" t="str">
            <v>CUSTO HORÁRIO</v>
          </cell>
        </row>
        <row r="1055">
          <cell r="C1055" t="str">
            <v>T501</v>
          </cell>
          <cell r="D1055" t="str">
            <v>Encarregado de turma</v>
          </cell>
          <cell r="E1055">
            <v>0.1</v>
          </cell>
          <cell r="F1055">
            <v>21.11</v>
          </cell>
          <cell r="G1055" t="e">
            <v>#N/A</v>
          </cell>
          <cell r="H1055" t="e">
            <v>#N/A</v>
          </cell>
          <cell r="I1055" t="e">
            <v>#N/A</v>
          </cell>
          <cell r="J1055">
            <v>2.11</v>
          </cell>
        </row>
        <row r="1056">
          <cell r="C1056" t="str">
            <v>T701</v>
          </cell>
          <cell r="D1056" t="str">
            <v>Servente</v>
          </cell>
          <cell r="E1056">
            <v>4</v>
          </cell>
          <cell r="F1056">
            <v>6.99</v>
          </cell>
          <cell r="G1056" t="e">
            <v>#N/A</v>
          </cell>
          <cell r="H1056" t="e">
            <v>#N/A</v>
          </cell>
          <cell r="I1056" t="e">
            <v>#N/A</v>
          </cell>
          <cell r="J1056">
            <v>27.96</v>
          </cell>
        </row>
        <row r="1057">
          <cell r="D1057">
            <v>0</v>
          </cell>
          <cell r="F1057">
            <v>0</v>
          </cell>
          <cell r="G1057">
            <v>0</v>
          </cell>
          <cell r="H1057">
            <v>0</v>
          </cell>
          <cell r="I1057">
            <v>0</v>
          </cell>
          <cell r="J1057">
            <v>0</v>
          </cell>
        </row>
        <row r="1058">
          <cell r="D1058">
            <v>0</v>
          </cell>
          <cell r="F1058">
            <v>0</v>
          </cell>
          <cell r="G1058">
            <v>0</v>
          </cell>
          <cell r="H1058">
            <v>0</v>
          </cell>
          <cell r="I1058">
            <v>0</v>
          </cell>
          <cell r="J1058">
            <v>0</v>
          </cell>
        </row>
        <row r="1059">
          <cell r="D1059">
            <v>0</v>
          </cell>
          <cell r="F1059">
            <v>0</v>
          </cell>
          <cell r="G1059">
            <v>0</v>
          </cell>
          <cell r="H1059">
            <v>0</v>
          </cell>
          <cell r="I1059">
            <v>0</v>
          </cell>
          <cell r="J1059">
            <v>0</v>
          </cell>
        </row>
        <row r="1060">
          <cell r="F1060" t="str">
            <v>CUSTO HORÁRIO DE MÃO DE OBRA - (B)</v>
          </cell>
          <cell r="J1060">
            <v>30.07</v>
          </cell>
        </row>
        <row r="1061">
          <cell r="F1061" t="str">
            <v>FERRAMENTAS</v>
          </cell>
          <cell r="H1061">
            <v>0.15509999999999999</v>
          </cell>
          <cell r="J1061">
            <v>4.66</v>
          </cell>
        </row>
        <row r="1062">
          <cell r="F1062" t="str">
            <v>CUSTO HORÁRIO TOTAL - (A + B)</v>
          </cell>
          <cell r="J1062">
            <v>572.04999999999995</v>
          </cell>
        </row>
        <row r="1063">
          <cell r="F1063" t="str">
            <v>CUSTO UNITÁRIO DE EXECUÇÃO - (D)</v>
          </cell>
          <cell r="J1063">
            <v>0.56999999999999995</v>
          </cell>
        </row>
        <row r="1064">
          <cell r="C1064" t="str">
            <v>ÍTEM</v>
          </cell>
          <cell r="D1064" t="str">
            <v>M A T E R I A L</v>
          </cell>
          <cell r="E1064" t="str">
            <v>UNID</v>
          </cell>
          <cell r="F1064" t="str">
            <v>CONSUMO</v>
          </cell>
          <cell r="H1064" t="str">
            <v xml:space="preserve"> PREÇO UNITÁRIO</v>
          </cell>
          <cell r="J1064" t="str">
            <v>CUSTO UNITÁRIO</v>
          </cell>
        </row>
        <row r="1065">
          <cell r="C1065">
            <v>10322</v>
          </cell>
          <cell r="D1065" t="str">
            <v xml:space="preserve">Areia comercial  DMT ate 50 km </v>
          </cell>
          <cell r="E1065" t="str">
            <v>m³</v>
          </cell>
          <cell r="F1065">
            <v>0.161</v>
          </cell>
          <cell r="H1065">
            <v>52.5</v>
          </cell>
          <cell r="J1065">
            <v>8.4499999999999993</v>
          </cell>
        </row>
        <row r="1066">
          <cell r="C1066" t="str">
            <v>M003</v>
          </cell>
          <cell r="D1066" t="str">
            <v>Óleo combustível 1A</v>
          </cell>
          <cell r="E1066" t="str">
            <v>l</v>
          </cell>
          <cell r="F1066">
            <v>8</v>
          </cell>
          <cell r="H1066">
            <v>1.64</v>
          </cell>
          <cell r="J1066">
            <v>13.12</v>
          </cell>
        </row>
        <row r="1067">
          <cell r="C1067" t="str">
            <v>M101</v>
          </cell>
          <cell r="D1067" t="str">
            <v>Cimento asfáltico CAP 50/70</v>
          </cell>
          <cell r="E1067" t="str">
            <v>t</v>
          </cell>
          <cell r="F1067">
            <v>0.05</v>
          </cell>
          <cell r="H1067">
            <v>978.2</v>
          </cell>
          <cell r="J1067">
            <v>48.91</v>
          </cell>
        </row>
        <row r="1068">
          <cell r="C1068">
            <v>10323</v>
          </cell>
          <cell r="D1068" t="str">
            <v>Brita Comercial DMT até 50 km</v>
          </cell>
          <cell r="E1068" t="str">
            <v>m³</v>
          </cell>
          <cell r="F1068">
            <v>7.2999999999999995E-2</v>
          </cell>
          <cell r="H1068">
            <v>72.8</v>
          </cell>
          <cell r="J1068">
            <v>5.31</v>
          </cell>
        </row>
        <row r="1069">
          <cell r="F1069" t="str">
            <v>CUSTO TOTAL DE MATERIAL - (E)</v>
          </cell>
          <cell r="J1069">
            <v>75.790000000000006</v>
          </cell>
        </row>
        <row r="1070">
          <cell r="C1070" t="str">
            <v>CODIGO</v>
          </cell>
          <cell r="D1070" t="str">
            <v>ATIVIDADES AUXILIARES</v>
          </cell>
          <cell r="E1070" t="str">
            <v>UNID</v>
          </cell>
          <cell r="F1070" t="str">
            <v>QUANTIDADE</v>
          </cell>
          <cell r="H1070" t="str">
            <v xml:space="preserve"> PREÇO UNITÁRIO</v>
          </cell>
          <cell r="J1070" t="str">
            <v>CUSTO UNITÁRIO</v>
          </cell>
        </row>
        <row r="1071">
          <cell r="D1071">
            <v>0</v>
          </cell>
          <cell r="E1071">
            <v>0</v>
          </cell>
          <cell r="H1071">
            <v>0</v>
          </cell>
          <cell r="J1071">
            <v>0</v>
          </cell>
        </row>
        <row r="1072">
          <cell r="D1072">
            <v>0</v>
          </cell>
          <cell r="E1072">
            <v>0</v>
          </cell>
          <cell r="H1072">
            <v>0</v>
          </cell>
          <cell r="J1072">
            <v>0</v>
          </cell>
        </row>
        <row r="1073">
          <cell r="D1073">
            <v>0</v>
          </cell>
          <cell r="E1073">
            <v>0</v>
          </cell>
          <cell r="H1073">
            <v>0</v>
          </cell>
          <cell r="J1073">
            <v>0</v>
          </cell>
        </row>
        <row r="1074">
          <cell r="D1074">
            <v>0</v>
          </cell>
          <cell r="E1074">
            <v>0</v>
          </cell>
          <cell r="H1074">
            <v>0</v>
          </cell>
          <cell r="J1074">
            <v>0</v>
          </cell>
        </row>
        <row r="1075">
          <cell r="D1075">
            <v>0</v>
          </cell>
          <cell r="E1075">
            <v>0</v>
          </cell>
          <cell r="H1075">
            <v>0</v>
          </cell>
          <cell r="J1075">
            <v>0</v>
          </cell>
        </row>
        <row r="1076">
          <cell r="C1076" t="str">
            <v>OBSERVAÇÕES:</v>
          </cell>
          <cell r="F1076" t="str">
            <v>CUSTO ATIVIDADES AUXILIARES - (F)</v>
          </cell>
          <cell r="J1076">
            <v>0</v>
          </cell>
        </row>
        <row r="1077">
          <cell r="F1077" t="str">
            <v>CUSTO UNITÁRIO DIRETO TOTAL</v>
          </cell>
          <cell r="J1077">
            <v>76.36</v>
          </cell>
        </row>
        <row r="1078">
          <cell r="F1078" t="str">
            <v xml:space="preserve">BONIFICAÇÃO </v>
          </cell>
          <cell r="J1078">
            <v>0</v>
          </cell>
        </row>
        <row r="1079">
          <cell r="F1079" t="str">
            <v>PREÇO UNITÁRIO  TOTAL</v>
          </cell>
          <cell r="J1079">
            <v>76.36</v>
          </cell>
        </row>
        <row r="1083">
          <cell r="A1083" t="str">
            <v>1 A 01 401 01</v>
          </cell>
          <cell r="C1083" t="str">
            <v>SERVIÇO:</v>
          </cell>
          <cell r="D1083" t="str">
            <v>Fôrma comum de madeira</v>
          </cell>
          <cell r="F1083" t="str">
            <v>PRODUÇÃO DA EQUIPE - (C):</v>
          </cell>
          <cell r="J1083">
            <v>1</v>
          </cell>
          <cell r="K1083" t="str">
            <v>m²</v>
          </cell>
          <cell r="M1083">
            <v>27.24</v>
          </cell>
        </row>
        <row r="1084">
          <cell r="F1084" t="str">
            <v>UNITÁRIO</v>
          </cell>
          <cell r="H1084" t="str">
            <v>C. OPERACIONAL</v>
          </cell>
        </row>
        <row r="1085">
          <cell r="C1085" t="str">
            <v>ÍTEM</v>
          </cell>
          <cell r="D1085" t="str">
            <v>E Q U I P A M E N T O</v>
          </cell>
          <cell r="E1085" t="str">
            <v>QUANT.</v>
          </cell>
          <cell r="F1085" t="str">
            <v>PROD</v>
          </cell>
          <cell r="G1085" t="str">
            <v>IMPROD</v>
          </cell>
          <cell r="H1085" t="str">
            <v>PROD</v>
          </cell>
          <cell r="I1085" t="str">
            <v>IMPROD</v>
          </cell>
          <cell r="J1085" t="str">
            <v>CUSTO HORÁRIO</v>
          </cell>
        </row>
        <row r="1086">
          <cell r="C1086" t="str">
            <v>E509</v>
          </cell>
          <cell r="D1086" t="str">
            <v>Grupo Gerador : Heimer : GEHMI-40 - 32,0  KVA</v>
          </cell>
          <cell r="E1086">
            <v>0.18</v>
          </cell>
          <cell r="F1086">
            <v>1</v>
          </cell>
          <cell r="G1086">
            <v>0</v>
          </cell>
          <cell r="H1086">
            <v>32.17</v>
          </cell>
          <cell r="I1086">
            <v>17.27</v>
          </cell>
          <cell r="J1086">
            <v>5.79</v>
          </cell>
        </row>
        <row r="1087">
          <cell r="C1087" t="str">
            <v>E904</v>
          </cell>
          <cell r="D1087" t="str">
            <v>Máquina de Bancada - serra circular de 12" (4 kW)</v>
          </cell>
          <cell r="E1087">
            <v>0.18</v>
          </cell>
          <cell r="F1087">
            <v>1</v>
          </cell>
          <cell r="G1087">
            <v>0</v>
          </cell>
          <cell r="H1087">
            <v>1.97</v>
          </cell>
          <cell r="I1087">
            <v>0</v>
          </cell>
          <cell r="J1087">
            <v>0.35</v>
          </cell>
        </row>
        <row r="1088">
          <cell r="D1088">
            <v>0</v>
          </cell>
          <cell r="G1088">
            <v>0</v>
          </cell>
          <cell r="H1088">
            <v>0</v>
          </cell>
          <cell r="I1088">
            <v>0</v>
          </cell>
          <cell r="J1088">
            <v>0</v>
          </cell>
        </row>
        <row r="1089">
          <cell r="D1089">
            <v>0</v>
          </cell>
          <cell r="G1089">
            <v>0</v>
          </cell>
          <cell r="H1089">
            <v>0</v>
          </cell>
          <cell r="I1089">
            <v>0</v>
          </cell>
          <cell r="J1089">
            <v>0</v>
          </cell>
        </row>
        <row r="1090">
          <cell r="D1090">
            <v>0</v>
          </cell>
          <cell r="G1090">
            <v>0</v>
          </cell>
          <cell r="H1090">
            <v>0</v>
          </cell>
          <cell r="I1090">
            <v>0</v>
          </cell>
          <cell r="J1090">
            <v>0</v>
          </cell>
        </row>
        <row r="1091">
          <cell r="D1091">
            <v>0</v>
          </cell>
          <cell r="G1091">
            <v>0</v>
          </cell>
          <cell r="H1091">
            <v>0</v>
          </cell>
          <cell r="I1091">
            <v>0</v>
          </cell>
          <cell r="J1091">
            <v>0</v>
          </cell>
        </row>
        <row r="1092">
          <cell r="F1092" t="str">
            <v>CUSTO HORÁRIO DO EQUIPAMENTO - (A)</v>
          </cell>
          <cell r="J1092">
            <v>6.14</v>
          </cell>
        </row>
        <row r="1093">
          <cell r="C1093" t="str">
            <v>ÍTEM</v>
          </cell>
          <cell r="D1093" t="str">
            <v>M Ã O    D E   O B R A</v>
          </cell>
          <cell r="E1093" t="str">
            <v>QUANT.</v>
          </cell>
          <cell r="F1093" t="str">
            <v>SALÁRIO HORA</v>
          </cell>
          <cell r="J1093" t="str">
            <v>CUSTO HORÁRIO</v>
          </cell>
        </row>
        <row r="1094">
          <cell r="C1094" t="str">
            <v>T603</v>
          </cell>
          <cell r="D1094" t="str">
            <v>Carpinteiro</v>
          </cell>
          <cell r="E1094">
            <v>0.5</v>
          </cell>
          <cell r="F1094">
            <v>9.44</v>
          </cell>
          <cell r="G1094" t="e">
            <v>#N/A</v>
          </cell>
          <cell r="H1094" t="e">
            <v>#N/A</v>
          </cell>
          <cell r="I1094" t="e">
            <v>#N/A</v>
          </cell>
          <cell r="J1094">
            <v>4.72</v>
          </cell>
        </row>
        <row r="1095">
          <cell r="C1095" t="str">
            <v>T701</v>
          </cell>
          <cell r="D1095" t="str">
            <v>Servente</v>
          </cell>
          <cell r="E1095">
            <v>0.5</v>
          </cell>
          <cell r="F1095">
            <v>6.99</v>
          </cell>
          <cell r="G1095" t="e">
            <v>#N/A</v>
          </cell>
          <cell r="H1095" t="e">
            <v>#N/A</v>
          </cell>
          <cell r="I1095" t="e">
            <v>#N/A</v>
          </cell>
          <cell r="J1095">
            <v>3.49</v>
          </cell>
        </row>
        <row r="1096">
          <cell r="D1096">
            <v>0</v>
          </cell>
          <cell r="F1096">
            <v>0</v>
          </cell>
          <cell r="G1096">
            <v>0</v>
          </cell>
          <cell r="H1096">
            <v>0</v>
          </cell>
          <cell r="I1096">
            <v>0</v>
          </cell>
          <cell r="J1096">
            <v>0</v>
          </cell>
        </row>
        <row r="1097">
          <cell r="D1097">
            <v>0</v>
          </cell>
          <cell r="F1097">
            <v>0</v>
          </cell>
          <cell r="G1097">
            <v>0</v>
          </cell>
          <cell r="H1097">
            <v>0</v>
          </cell>
          <cell r="I1097">
            <v>0</v>
          </cell>
          <cell r="J1097">
            <v>0</v>
          </cell>
        </row>
        <row r="1098">
          <cell r="D1098">
            <v>0</v>
          </cell>
          <cell r="F1098">
            <v>0</v>
          </cell>
          <cell r="G1098">
            <v>0</v>
          </cell>
          <cell r="H1098">
            <v>0</v>
          </cell>
          <cell r="I1098">
            <v>0</v>
          </cell>
          <cell r="J1098">
            <v>0</v>
          </cell>
        </row>
        <row r="1099">
          <cell r="F1099" t="str">
            <v>CUSTO HORÁRIO DE MÃO DE OBRA - (B)</v>
          </cell>
          <cell r="J1099">
            <v>8.2100000000000009</v>
          </cell>
        </row>
        <row r="1100">
          <cell r="F1100" t="str">
            <v>FERRAMENTAS</v>
          </cell>
          <cell r="H1100">
            <v>0.2051</v>
          </cell>
          <cell r="J1100">
            <v>1.68</v>
          </cell>
        </row>
        <row r="1101">
          <cell r="F1101" t="str">
            <v>CUSTO HORÁRIO TOTAL - (A + B)</v>
          </cell>
          <cell r="J1101">
            <v>16.03</v>
          </cell>
        </row>
        <row r="1102">
          <cell r="F1102" t="str">
            <v>CUSTO UNITÁRIO DE EXECUÇÃO - (D)</v>
          </cell>
          <cell r="J1102">
            <v>16.03</v>
          </cell>
        </row>
        <row r="1103">
          <cell r="C1103" t="str">
            <v>ÍTEM</v>
          </cell>
          <cell r="D1103" t="str">
            <v>M A T E R I A L</v>
          </cell>
          <cell r="E1103" t="str">
            <v>UNID</v>
          </cell>
          <cell r="F1103" t="str">
            <v>CONSUMO</v>
          </cell>
          <cell r="H1103" t="str">
            <v xml:space="preserve"> PREÇO UNITÁRIO</v>
          </cell>
          <cell r="J1103" t="str">
            <v>CUSTO UNITÁRIO</v>
          </cell>
        </row>
        <row r="1104">
          <cell r="C1104" t="str">
            <v>M320</v>
          </cell>
          <cell r="D1104" t="str">
            <v>Pregos de ferro 18x30</v>
          </cell>
          <cell r="E1104" t="str">
            <v>kg</v>
          </cell>
          <cell r="F1104">
            <v>0.1</v>
          </cell>
          <cell r="H1104">
            <v>4.12</v>
          </cell>
          <cell r="I1104" t="e">
            <v>#N/A</v>
          </cell>
          <cell r="J1104">
            <v>0.41</v>
          </cell>
        </row>
        <row r="1105">
          <cell r="C1105" t="str">
            <v>M406</v>
          </cell>
          <cell r="D1105" t="str">
            <v>Caibros de 7,5 cm x 7,5 cm</v>
          </cell>
          <cell r="E1105" t="str">
            <v>m</v>
          </cell>
          <cell r="F1105">
            <v>1.1499999999999999</v>
          </cell>
          <cell r="H1105">
            <v>1.98</v>
          </cell>
          <cell r="J1105">
            <v>2.27</v>
          </cell>
        </row>
        <row r="1106">
          <cell r="C1106" t="str">
            <v>M408</v>
          </cell>
          <cell r="D1106" t="str">
            <v>Tábua de 5ª 2,5 cm x 30,0 cm</v>
          </cell>
          <cell r="E1106" t="str">
            <v>m</v>
          </cell>
          <cell r="F1106">
            <v>1.92</v>
          </cell>
          <cell r="H1106">
            <v>2.7</v>
          </cell>
          <cell r="J1106">
            <v>5.18</v>
          </cell>
        </row>
        <row r="1107">
          <cell r="C1107" t="str">
            <v>M413</v>
          </cell>
          <cell r="D1107" t="str">
            <v>Gastalho 10 x 2,5 cm</v>
          </cell>
          <cell r="E1107" t="str">
            <v>m</v>
          </cell>
          <cell r="F1107">
            <v>1.29</v>
          </cell>
          <cell r="H1107">
            <v>2</v>
          </cell>
          <cell r="J1107">
            <v>2.58</v>
          </cell>
        </row>
        <row r="1108">
          <cell r="C1108" t="str">
            <v>M621</v>
          </cell>
          <cell r="D1108" t="str">
            <v>Desmoldante</v>
          </cell>
          <cell r="E1108" t="str">
            <v>l</v>
          </cell>
          <cell r="F1108">
            <v>0.02</v>
          </cell>
          <cell r="H1108">
            <v>4.32</v>
          </cell>
          <cell r="J1108">
            <v>0.08</v>
          </cell>
        </row>
        <row r="1109">
          <cell r="F1109" t="str">
            <v>CUSTO TOTAL DE MATERIAL - (E)</v>
          </cell>
          <cell r="J1109">
            <v>10.52</v>
          </cell>
        </row>
        <row r="1110">
          <cell r="C1110" t="str">
            <v>CODIGO</v>
          </cell>
          <cell r="D1110" t="str">
            <v>ATIVIDADES AUXILIARES</v>
          </cell>
          <cell r="E1110" t="str">
            <v>UND</v>
          </cell>
          <cell r="F1110" t="str">
            <v>CONSUMO</v>
          </cell>
          <cell r="H1110" t="str">
            <v>CUSTO UNITÁRIO</v>
          </cell>
          <cell r="J1110" t="str">
            <v>CUSTO UNITÁRIO</v>
          </cell>
        </row>
        <row r="1111">
          <cell r="C1111" t="str">
            <v>1 A 00 301 00</v>
          </cell>
          <cell r="D1111" t="str">
            <v>Fornecimento de Aço CA-25</v>
          </cell>
          <cell r="E1111" t="str">
            <v>kg</v>
          </cell>
          <cell r="F1111">
            <v>0.25</v>
          </cell>
          <cell r="H1111">
            <v>2.79</v>
          </cell>
          <cell r="J1111">
            <v>0.69</v>
          </cell>
        </row>
        <row r="1112">
          <cell r="D1112">
            <v>0</v>
          </cell>
          <cell r="H1112">
            <v>0</v>
          </cell>
          <cell r="J1112">
            <v>0</v>
          </cell>
        </row>
        <row r="1113">
          <cell r="D1113">
            <v>0</v>
          </cell>
          <cell r="H1113">
            <v>0</v>
          </cell>
          <cell r="J1113">
            <v>0</v>
          </cell>
        </row>
        <row r="1114">
          <cell r="D1114">
            <v>0</v>
          </cell>
          <cell r="H1114">
            <v>0</v>
          </cell>
          <cell r="J1114">
            <v>0</v>
          </cell>
        </row>
        <row r="1115">
          <cell r="D1115">
            <v>0</v>
          </cell>
          <cell r="H1115">
            <v>0</v>
          </cell>
          <cell r="J1115">
            <v>0</v>
          </cell>
        </row>
        <row r="1116">
          <cell r="C1116" t="str">
            <v>OBSERVAÇÕES:</v>
          </cell>
          <cell r="F1116" t="str">
            <v>CUSTO UNITÁRIO DE TRANSPORTE - (F)</v>
          </cell>
          <cell r="J1116">
            <v>0.69</v>
          </cell>
        </row>
        <row r="1117">
          <cell r="F1117" t="str">
            <v>CUSTO UNITÁRIO DIRETO TOTAL</v>
          </cell>
          <cell r="J1117">
            <v>27.24</v>
          </cell>
        </row>
        <row r="1118">
          <cell r="F1118" t="str">
            <v xml:space="preserve">BONIFICAÇÃO </v>
          </cell>
          <cell r="H1118">
            <v>0</v>
          </cell>
          <cell r="J1118">
            <v>0</v>
          </cell>
        </row>
        <row r="1119">
          <cell r="F1119" t="str">
            <v>PREÇO UNITÁRIO  TOTAL</v>
          </cell>
          <cell r="J1119">
            <v>27.24</v>
          </cell>
        </row>
        <row r="1123">
          <cell r="A1123" t="str">
            <v>1 A 01 402 01</v>
          </cell>
          <cell r="C1123" t="str">
            <v>SERVIÇO:</v>
          </cell>
          <cell r="D1123" t="str">
            <v>Fôrma de placa compensada resinada</v>
          </cell>
          <cell r="F1123" t="str">
            <v>PRODUÇÃO DA EQUIPE - (C):</v>
          </cell>
          <cell r="J1123">
            <v>1</v>
          </cell>
          <cell r="K1123" t="str">
            <v>m²</v>
          </cell>
          <cell r="M1123">
            <v>38.14</v>
          </cell>
        </row>
        <row r="1124">
          <cell r="F1124" t="str">
            <v>UNITÁRIO</v>
          </cell>
          <cell r="H1124" t="str">
            <v>C. OPERACIONAL</v>
          </cell>
        </row>
        <row r="1125">
          <cell r="C1125" t="str">
            <v>ÍTEM</v>
          </cell>
          <cell r="D1125" t="str">
            <v>E Q U I P A M E N T O</v>
          </cell>
          <cell r="E1125" t="str">
            <v>QUANT.</v>
          </cell>
          <cell r="F1125" t="str">
            <v>PROD</v>
          </cell>
          <cell r="G1125" t="str">
            <v>IMPROD</v>
          </cell>
          <cell r="H1125" t="str">
            <v>PROD</v>
          </cell>
          <cell r="I1125" t="str">
            <v>IMPROD</v>
          </cell>
          <cell r="J1125" t="str">
            <v>CUSTO HORÁRIO</v>
          </cell>
        </row>
        <row r="1126">
          <cell r="C1126" t="str">
            <v>E509</v>
          </cell>
          <cell r="D1126" t="str">
            <v>Grupo Gerador : Heimer : GEHMI-40 - 32,0  KVA</v>
          </cell>
          <cell r="E1126">
            <v>0.18</v>
          </cell>
          <cell r="F1126">
            <v>1</v>
          </cell>
          <cell r="G1126">
            <v>0</v>
          </cell>
          <cell r="H1126">
            <v>32.17</v>
          </cell>
          <cell r="I1126">
            <v>17.27</v>
          </cell>
          <cell r="J1126">
            <v>5.79</v>
          </cell>
        </row>
        <row r="1127">
          <cell r="C1127" t="str">
            <v>E904</v>
          </cell>
          <cell r="D1127" t="str">
            <v>Máquina de Bancada - serra circular de 12" (4 kW)</v>
          </cell>
          <cell r="E1127">
            <v>0.18</v>
          </cell>
          <cell r="F1127">
            <v>1</v>
          </cell>
          <cell r="G1127">
            <v>0</v>
          </cell>
          <cell r="H1127">
            <v>1.97</v>
          </cell>
          <cell r="I1127">
            <v>0</v>
          </cell>
          <cell r="J1127">
            <v>0.35</v>
          </cell>
        </row>
        <row r="1128">
          <cell r="D1128">
            <v>0</v>
          </cell>
          <cell r="G1128">
            <v>0</v>
          </cell>
          <cell r="H1128">
            <v>0</v>
          </cell>
          <cell r="I1128">
            <v>0</v>
          </cell>
          <cell r="J1128">
            <v>0</v>
          </cell>
        </row>
        <row r="1129">
          <cell r="D1129">
            <v>0</v>
          </cell>
          <cell r="G1129">
            <v>0</v>
          </cell>
          <cell r="H1129">
            <v>0</v>
          </cell>
          <cell r="I1129">
            <v>0</v>
          </cell>
          <cell r="J1129">
            <v>0</v>
          </cell>
        </row>
        <row r="1130">
          <cell r="D1130">
            <v>0</v>
          </cell>
          <cell r="G1130">
            <v>0</v>
          </cell>
          <cell r="H1130">
            <v>0</v>
          </cell>
          <cell r="I1130">
            <v>0</v>
          </cell>
          <cell r="J1130">
            <v>0</v>
          </cell>
        </row>
        <row r="1131">
          <cell r="D1131">
            <v>0</v>
          </cell>
          <cell r="G1131">
            <v>0</v>
          </cell>
          <cell r="H1131">
            <v>0</v>
          </cell>
          <cell r="I1131">
            <v>0</v>
          </cell>
          <cell r="J1131">
            <v>0</v>
          </cell>
        </row>
        <row r="1132">
          <cell r="F1132" t="str">
            <v>CUSTO HORÁRIO DO EQUIPAMENTO - (A)</v>
          </cell>
          <cell r="J1132">
            <v>6.14</v>
          </cell>
        </row>
        <row r="1133">
          <cell r="C1133" t="str">
            <v>ÍTEM</v>
          </cell>
          <cell r="D1133" t="str">
            <v>M Ã O    D E   O B R A</v>
          </cell>
          <cell r="E1133" t="str">
            <v>QUANT.</v>
          </cell>
          <cell r="F1133" t="str">
            <v>SALÁRIO HORA</v>
          </cell>
          <cell r="J1133" t="str">
            <v>CUSTO HORÁRIO</v>
          </cell>
        </row>
        <row r="1134">
          <cell r="C1134" t="str">
            <v>T603</v>
          </cell>
          <cell r="D1134" t="str">
            <v>Carpinteiro</v>
          </cell>
          <cell r="E1134">
            <v>1</v>
          </cell>
          <cell r="F1134">
            <v>9.44</v>
          </cell>
          <cell r="G1134" t="e">
            <v>#N/A</v>
          </cell>
          <cell r="H1134" t="e">
            <v>#N/A</v>
          </cell>
          <cell r="I1134" t="e">
            <v>#N/A</v>
          </cell>
          <cell r="J1134">
            <v>9.44</v>
          </cell>
        </row>
        <row r="1135">
          <cell r="C1135" t="str">
            <v>T701</v>
          </cell>
          <cell r="D1135" t="str">
            <v>Servente</v>
          </cell>
          <cell r="E1135">
            <v>1</v>
          </cell>
          <cell r="F1135">
            <v>6.99</v>
          </cell>
          <cell r="G1135" t="e">
            <v>#N/A</v>
          </cell>
          <cell r="H1135" t="e">
            <v>#N/A</v>
          </cell>
          <cell r="I1135" t="e">
            <v>#N/A</v>
          </cell>
          <cell r="J1135">
            <v>6.99</v>
          </cell>
        </row>
        <row r="1136">
          <cell r="D1136">
            <v>0</v>
          </cell>
          <cell r="F1136">
            <v>0</v>
          </cell>
          <cell r="G1136">
            <v>0</v>
          </cell>
          <cell r="H1136">
            <v>0</v>
          </cell>
          <cell r="I1136">
            <v>0</v>
          </cell>
          <cell r="J1136">
            <v>0</v>
          </cell>
        </row>
        <row r="1137">
          <cell r="D1137">
            <v>0</v>
          </cell>
          <cell r="F1137">
            <v>0</v>
          </cell>
          <cell r="G1137">
            <v>0</v>
          </cell>
          <cell r="H1137">
            <v>0</v>
          </cell>
          <cell r="I1137">
            <v>0</v>
          </cell>
          <cell r="J1137">
            <v>0</v>
          </cell>
        </row>
        <row r="1138">
          <cell r="D1138">
            <v>0</v>
          </cell>
          <cell r="F1138">
            <v>0</v>
          </cell>
          <cell r="G1138">
            <v>0</v>
          </cell>
          <cell r="H1138">
            <v>0</v>
          </cell>
          <cell r="I1138">
            <v>0</v>
          </cell>
          <cell r="J1138">
            <v>0</v>
          </cell>
        </row>
        <row r="1139">
          <cell r="F1139" t="str">
            <v>CUSTO HORÁRIO DE MÃO DE OBRA - (B)</v>
          </cell>
          <cell r="J1139">
            <v>16.43</v>
          </cell>
        </row>
        <row r="1140">
          <cell r="F1140" t="str">
            <v>FERRAMENTAS</v>
          </cell>
          <cell r="H1140">
            <v>0.2051</v>
          </cell>
          <cell r="J1140">
            <v>3.36</v>
          </cell>
        </row>
        <row r="1141">
          <cell r="F1141" t="str">
            <v>CUSTO HORÁRIO TOTAL - (A + B)</v>
          </cell>
          <cell r="J1141">
            <v>25.93</v>
          </cell>
        </row>
        <row r="1142">
          <cell r="F1142" t="str">
            <v>CUSTO UNITÁRIO DE EXECUÇÃO - (D)</v>
          </cell>
          <cell r="J1142">
            <v>25.93</v>
          </cell>
        </row>
        <row r="1143">
          <cell r="C1143" t="str">
            <v>ÍTEM</v>
          </cell>
          <cell r="D1143" t="str">
            <v>M A T E R I A L</v>
          </cell>
          <cell r="E1143" t="str">
            <v>UNID</v>
          </cell>
          <cell r="F1143" t="str">
            <v>CONSUMO</v>
          </cell>
          <cell r="H1143" t="str">
            <v xml:space="preserve"> PREÇO UNITÁRIO</v>
          </cell>
          <cell r="J1143" t="str">
            <v>CUSTO UNITÁRIO</v>
          </cell>
        </row>
        <row r="1144">
          <cell r="C1144" t="str">
            <v>M320</v>
          </cell>
          <cell r="D1144" t="str">
            <v>Pregos de ferro 18x30</v>
          </cell>
          <cell r="E1144" t="str">
            <v>kg</v>
          </cell>
          <cell r="F1144">
            <v>0.1</v>
          </cell>
          <cell r="H1144">
            <v>4.12</v>
          </cell>
          <cell r="I1144" t="e">
            <v>#N/A</v>
          </cell>
          <cell r="J1144">
            <v>0.41</v>
          </cell>
        </row>
        <row r="1145">
          <cell r="C1145" t="str">
            <v>M406</v>
          </cell>
          <cell r="D1145" t="str">
            <v>Caibros de 7,5 cm x 7,5 cm</v>
          </cell>
          <cell r="E1145" t="str">
            <v>m</v>
          </cell>
          <cell r="F1145">
            <v>0.7</v>
          </cell>
          <cell r="H1145">
            <v>1.98</v>
          </cell>
          <cell r="J1145">
            <v>1.38</v>
          </cell>
        </row>
        <row r="1146">
          <cell r="C1146" t="str">
            <v>M410</v>
          </cell>
          <cell r="D1146" t="str">
            <v>Compensado resinado de 17 mm</v>
          </cell>
          <cell r="E1146" t="str">
            <v>m2</v>
          </cell>
          <cell r="F1146">
            <v>0.4</v>
          </cell>
          <cell r="H1146">
            <v>16.48</v>
          </cell>
          <cell r="J1146">
            <v>6.59</v>
          </cell>
        </row>
        <row r="1147">
          <cell r="C1147" t="str">
            <v>M413</v>
          </cell>
          <cell r="D1147" t="str">
            <v>Gastalho 10 x 2,5 cm</v>
          </cell>
          <cell r="E1147" t="str">
            <v>m</v>
          </cell>
          <cell r="F1147">
            <v>1.39</v>
          </cell>
          <cell r="H1147">
            <v>2</v>
          </cell>
          <cell r="J1147">
            <v>2.78</v>
          </cell>
        </row>
        <row r="1148">
          <cell r="C1148" t="str">
            <v>M621</v>
          </cell>
          <cell r="D1148" t="str">
            <v>Desmoldante</v>
          </cell>
          <cell r="E1148" t="str">
            <v>l</v>
          </cell>
          <cell r="F1148">
            <v>0.02</v>
          </cell>
          <cell r="H1148">
            <v>4.32</v>
          </cell>
          <cell r="J1148">
            <v>0.08</v>
          </cell>
        </row>
        <row r="1149">
          <cell r="F1149" t="str">
            <v>CUSTO TOTAL DE MATERIAL - (E)</v>
          </cell>
          <cell r="J1149">
            <v>11.24</v>
          </cell>
        </row>
        <row r="1150">
          <cell r="C1150" t="str">
            <v>CODIGO</v>
          </cell>
          <cell r="D1150" t="str">
            <v>ATIVIDADES AUXILIARES</v>
          </cell>
          <cell r="E1150" t="str">
            <v>UND</v>
          </cell>
          <cell r="F1150" t="str">
            <v>CONSUMO</v>
          </cell>
          <cell r="H1150" t="str">
            <v>CUSTO UNITÁRIO</v>
          </cell>
          <cell r="J1150" t="str">
            <v>CUSTO UNITÁRIO</v>
          </cell>
        </row>
        <row r="1151">
          <cell r="C1151" t="str">
            <v>1 A 00 301 00</v>
          </cell>
          <cell r="D1151" t="str">
            <v>Fornecimento de Aço CA-25</v>
          </cell>
          <cell r="E1151" t="str">
            <v>kg</v>
          </cell>
          <cell r="F1151">
            <v>0.35</v>
          </cell>
          <cell r="H1151">
            <v>2.79</v>
          </cell>
          <cell r="J1151">
            <v>0.97</v>
          </cell>
        </row>
        <row r="1152">
          <cell r="D1152">
            <v>0</v>
          </cell>
          <cell r="H1152">
            <v>0</v>
          </cell>
          <cell r="J1152">
            <v>0</v>
          </cell>
        </row>
        <row r="1153">
          <cell r="D1153">
            <v>0</v>
          </cell>
          <cell r="H1153">
            <v>0</v>
          </cell>
          <cell r="J1153">
            <v>0</v>
          </cell>
        </row>
        <row r="1154">
          <cell r="D1154">
            <v>0</v>
          </cell>
          <cell r="H1154">
            <v>0</v>
          </cell>
          <cell r="J1154">
            <v>0</v>
          </cell>
        </row>
        <row r="1155">
          <cell r="D1155">
            <v>0</v>
          </cell>
          <cell r="H1155">
            <v>0</v>
          </cell>
          <cell r="J1155">
            <v>0</v>
          </cell>
        </row>
        <row r="1156">
          <cell r="C1156" t="str">
            <v>OBSERVAÇÕES:</v>
          </cell>
          <cell r="F1156" t="str">
            <v>CUSTO UNITÁRIO DE TRANSPORTE - (F)</v>
          </cell>
          <cell r="J1156">
            <v>0.97</v>
          </cell>
        </row>
        <row r="1157">
          <cell r="F1157" t="str">
            <v>CUSTO UNITÁRIO DIRETO TOTAL</v>
          </cell>
          <cell r="J1157">
            <v>38.14</v>
          </cell>
        </row>
        <row r="1158">
          <cell r="F1158" t="str">
            <v xml:space="preserve">BONIFICAÇÃO </v>
          </cell>
          <cell r="H1158">
            <v>0</v>
          </cell>
          <cell r="J1158">
            <v>0</v>
          </cell>
        </row>
        <row r="1159">
          <cell r="F1159" t="str">
            <v>PREÇO UNITÁRIO  TOTAL</v>
          </cell>
          <cell r="J1159">
            <v>38.14</v>
          </cell>
        </row>
        <row r="1163">
          <cell r="A1163" t="str">
            <v>1 A 01 404 01</v>
          </cell>
          <cell r="C1163" t="str">
            <v>SERVIÇO:</v>
          </cell>
          <cell r="D1163" t="str">
            <v>Forma para tubulão</v>
          </cell>
          <cell r="F1163" t="str">
            <v>PRODUÇÃO DA EQUIPE - (C):</v>
          </cell>
          <cell r="J1163">
            <v>1</v>
          </cell>
          <cell r="K1163" t="str">
            <v>m²</v>
          </cell>
          <cell r="M1163">
            <v>25.83</v>
          </cell>
        </row>
        <row r="1164">
          <cell r="F1164" t="str">
            <v>UNITÁRIO</v>
          </cell>
          <cell r="H1164" t="str">
            <v>C. OPERACIONAL</v>
          </cell>
        </row>
        <row r="1165">
          <cell r="C1165" t="str">
            <v>ÍTEM</v>
          </cell>
          <cell r="D1165" t="str">
            <v>E Q U I P A M E N T O</v>
          </cell>
          <cell r="E1165" t="str">
            <v>QUANT.</v>
          </cell>
          <cell r="F1165" t="str">
            <v>PROD</v>
          </cell>
          <cell r="G1165" t="str">
            <v>IMPROD</v>
          </cell>
          <cell r="H1165" t="str">
            <v>PROD</v>
          </cell>
          <cell r="I1165" t="str">
            <v>IMPROD</v>
          </cell>
          <cell r="J1165" t="str">
            <v>CUSTO HORÁRIO</v>
          </cell>
        </row>
        <row r="1166">
          <cell r="C1166" t="str">
            <v>E509</v>
          </cell>
          <cell r="D1166" t="str">
            <v>Grupo Gerador : Heimer : GEHMI-40 - 32,0  KVA</v>
          </cell>
          <cell r="E1166">
            <v>0.18</v>
          </cell>
          <cell r="F1166">
            <v>1</v>
          </cell>
          <cell r="G1166">
            <v>0</v>
          </cell>
          <cell r="H1166">
            <v>32.17</v>
          </cell>
          <cell r="I1166">
            <v>17.27</v>
          </cell>
          <cell r="J1166">
            <v>5.79</v>
          </cell>
        </row>
        <row r="1167">
          <cell r="C1167" t="str">
            <v>E904</v>
          </cell>
          <cell r="D1167" t="str">
            <v>Máquina de Bancada - serra circular de 12" (4 kW)</v>
          </cell>
          <cell r="E1167">
            <v>0.18</v>
          </cell>
          <cell r="F1167">
            <v>1</v>
          </cell>
          <cell r="G1167">
            <v>0</v>
          </cell>
          <cell r="H1167">
            <v>1.97</v>
          </cell>
          <cell r="I1167">
            <v>0</v>
          </cell>
          <cell r="J1167">
            <v>0.35</v>
          </cell>
        </row>
        <row r="1168">
          <cell r="D1168">
            <v>0</v>
          </cell>
          <cell r="G1168">
            <v>0</v>
          </cell>
          <cell r="H1168">
            <v>0</v>
          </cell>
          <cell r="I1168">
            <v>0</v>
          </cell>
          <cell r="J1168">
            <v>0</v>
          </cell>
        </row>
        <row r="1169">
          <cell r="D1169">
            <v>0</v>
          </cell>
          <cell r="G1169">
            <v>0</v>
          </cell>
          <cell r="H1169">
            <v>0</v>
          </cell>
          <cell r="I1169">
            <v>0</v>
          </cell>
          <cell r="J1169">
            <v>0</v>
          </cell>
        </row>
        <row r="1170">
          <cell r="D1170">
            <v>0</v>
          </cell>
          <cell r="G1170">
            <v>0</v>
          </cell>
          <cell r="H1170">
            <v>0</v>
          </cell>
          <cell r="I1170">
            <v>0</v>
          </cell>
          <cell r="J1170">
            <v>0</v>
          </cell>
        </row>
        <row r="1171">
          <cell r="D1171">
            <v>0</v>
          </cell>
          <cell r="G1171">
            <v>0</v>
          </cell>
          <cell r="H1171">
            <v>0</v>
          </cell>
          <cell r="I1171">
            <v>0</v>
          </cell>
          <cell r="J1171">
            <v>0</v>
          </cell>
        </row>
        <row r="1172">
          <cell r="F1172" t="str">
            <v>CUSTO HORÁRIO DO EQUIPAMENTO - (A)</v>
          </cell>
          <cell r="J1172">
            <v>6.14</v>
          </cell>
        </row>
        <row r="1173">
          <cell r="C1173" t="str">
            <v>ÍTEM</v>
          </cell>
          <cell r="D1173" t="str">
            <v>M Ã O    D E   O B R A</v>
          </cell>
          <cell r="E1173" t="str">
            <v>QUANT.</v>
          </cell>
          <cell r="F1173" t="str">
            <v>SALÁRIO HORA</v>
          </cell>
          <cell r="J1173" t="str">
            <v>CUSTO HORÁRIO</v>
          </cell>
        </row>
        <row r="1174">
          <cell r="C1174" t="str">
            <v>T603</v>
          </cell>
          <cell r="D1174" t="str">
            <v>Carpinteiro</v>
          </cell>
          <cell r="E1174">
            <v>0.49</v>
          </cell>
          <cell r="F1174">
            <v>9.44</v>
          </cell>
          <cell r="G1174" t="e">
            <v>#N/A</v>
          </cell>
          <cell r="H1174" t="e">
            <v>#N/A</v>
          </cell>
          <cell r="I1174" t="e">
            <v>#N/A</v>
          </cell>
          <cell r="J1174">
            <v>4.62</v>
          </cell>
        </row>
        <row r="1175">
          <cell r="C1175" t="str">
            <v>T701</v>
          </cell>
          <cell r="D1175" t="str">
            <v>Servente</v>
          </cell>
          <cell r="E1175">
            <v>0.49</v>
          </cell>
          <cell r="F1175">
            <v>6.99</v>
          </cell>
          <cell r="G1175" t="e">
            <v>#N/A</v>
          </cell>
          <cell r="H1175" t="e">
            <v>#N/A</v>
          </cell>
          <cell r="I1175" t="e">
            <v>#N/A</v>
          </cell>
          <cell r="J1175">
            <v>3.42</v>
          </cell>
        </row>
        <row r="1176">
          <cell r="D1176">
            <v>0</v>
          </cell>
          <cell r="F1176">
            <v>0</v>
          </cell>
          <cell r="G1176">
            <v>0</v>
          </cell>
          <cell r="H1176">
            <v>0</v>
          </cell>
          <cell r="I1176">
            <v>0</v>
          </cell>
          <cell r="J1176">
            <v>0</v>
          </cell>
        </row>
        <row r="1177">
          <cell r="D1177">
            <v>0</v>
          </cell>
          <cell r="F1177">
            <v>0</v>
          </cell>
          <cell r="G1177">
            <v>0</v>
          </cell>
          <cell r="H1177">
            <v>0</v>
          </cell>
          <cell r="I1177">
            <v>0</v>
          </cell>
          <cell r="J1177">
            <v>0</v>
          </cell>
        </row>
        <row r="1178">
          <cell r="D1178">
            <v>0</v>
          </cell>
          <cell r="F1178">
            <v>0</v>
          </cell>
          <cell r="G1178">
            <v>0</v>
          </cell>
          <cell r="H1178">
            <v>0</v>
          </cell>
          <cell r="I1178">
            <v>0</v>
          </cell>
          <cell r="J1178">
            <v>0</v>
          </cell>
        </row>
        <row r="1179">
          <cell r="F1179" t="str">
            <v>CUSTO HORÁRIO DE MÃO DE OBRA - (B)</v>
          </cell>
          <cell r="J1179">
            <v>8.0399999999999991</v>
          </cell>
        </row>
        <row r="1180">
          <cell r="F1180" t="str">
            <v>FERRAMENTAS</v>
          </cell>
          <cell r="H1180">
            <v>0.2051</v>
          </cell>
          <cell r="J1180">
            <v>1.64</v>
          </cell>
        </row>
        <row r="1181">
          <cell r="F1181" t="str">
            <v>CUSTO HORÁRIO TOTAL - (A + B)</v>
          </cell>
          <cell r="J1181">
            <v>15.82</v>
          </cell>
        </row>
        <row r="1182">
          <cell r="F1182" t="str">
            <v>CUSTO UNITÁRIO DE EXECUÇÃO - (D)</v>
          </cell>
          <cell r="J1182">
            <v>15.82</v>
          </cell>
        </row>
        <row r="1183">
          <cell r="C1183" t="str">
            <v>ÍTEM</v>
          </cell>
          <cell r="D1183" t="str">
            <v>M A T E R I A L</v>
          </cell>
          <cell r="E1183" t="str">
            <v>UNID</v>
          </cell>
          <cell r="F1183" t="str">
            <v>CONSUMO</v>
          </cell>
          <cell r="H1183" t="str">
            <v xml:space="preserve"> PREÇO UNITÁRIO</v>
          </cell>
          <cell r="J1183" t="str">
            <v>CUSTO UNITÁRIO</v>
          </cell>
        </row>
        <row r="1184">
          <cell r="C1184" t="str">
            <v>M320</v>
          </cell>
          <cell r="D1184" t="str">
            <v>Pregos de ferro 18x30</v>
          </cell>
          <cell r="E1184" t="str">
            <v>kg</v>
          </cell>
          <cell r="F1184">
            <v>0.2</v>
          </cell>
          <cell r="H1184">
            <v>4.12</v>
          </cell>
          <cell r="I1184" t="e">
            <v>#N/A</v>
          </cell>
          <cell r="J1184">
            <v>0.82</v>
          </cell>
        </row>
        <row r="1185">
          <cell r="C1185" t="str">
            <v>M332</v>
          </cell>
          <cell r="D1185" t="str">
            <v>Parafuso 1/2" x 3" com porca,</v>
          </cell>
          <cell r="E1185" t="str">
            <v>kg</v>
          </cell>
          <cell r="F1185">
            <v>0.2</v>
          </cell>
          <cell r="H1185">
            <v>16.8</v>
          </cell>
          <cell r="J1185">
            <v>3.36</v>
          </cell>
        </row>
        <row r="1186">
          <cell r="C1186" t="str">
            <v>M345</v>
          </cell>
          <cell r="D1186" t="str">
            <v>Chapa de aço n. 28 fina galvanizada</v>
          </cell>
          <cell r="E1186" t="str">
            <v>kg</v>
          </cell>
          <cell r="F1186">
            <v>0.22</v>
          </cell>
          <cell r="H1186">
            <v>4.03</v>
          </cell>
          <cell r="J1186">
            <v>0.88</v>
          </cell>
        </row>
        <row r="1187">
          <cell r="C1187" t="str">
            <v>M408</v>
          </cell>
          <cell r="D1187" t="str">
            <v>Tábua de 5ª 2,5 cm x 30,0 cm</v>
          </cell>
          <cell r="E1187" t="str">
            <v>m</v>
          </cell>
          <cell r="F1187">
            <v>0.54</v>
          </cell>
          <cell r="H1187">
            <v>2.7</v>
          </cell>
          <cell r="J1187">
            <v>1.45</v>
          </cell>
        </row>
        <row r="1188">
          <cell r="C1188" t="str">
            <v>M413</v>
          </cell>
          <cell r="D1188" t="str">
            <v>Gastalho 10 x 2,5 cm</v>
          </cell>
          <cell r="E1188" t="str">
            <v>m</v>
          </cell>
          <cell r="F1188">
            <v>1.75</v>
          </cell>
          <cell r="H1188">
            <v>2</v>
          </cell>
          <cell r="J1188">
            <v>3.5</v>
          </cell>
        </row>
        <row r="1189">
          <cell r="F1189" t="str">
            <v>CUSTO TOTAL DE MATERIAL - (E)</v>
          </cell>
          <cell r="J1189">
            <v>10.01</v>
          </cell>
        </row>
        <row r="1190">
          <cell r="C1190" t="str">
            <v>CODIGO</v>
          </cell>
          <cell r="D1190" t="str">
            <v>ATIVIDADES AUXILIARES</v>
          </cell>
          <cell r="E1190" t="str">
            <v>UND</v>
          </cell>
          <cell r="F1190" t="str">
            <v>CONSUMO</v>
          </cell>
          <cell r="H1190" t="str">
            <v>CUSTO UNITÁRIO</v>
          </cell>
          <cell r="J1190" t="str">
            <v>CUSTO UNITÁRIO</v>
          </cell>
        </row>
        <row r="1191">
          <cell r="D1191">
            <v>0</v>
          </cell>
          <cell r="E1191">
            <v>0</v>
          </cell>
          <cell r="H1191">
            <v>0</v>
          </cell>
          <cell r="J1191">
            <v>0</v>
          </cell>
        </row>
        <row r="1192">
          <cell r="D1192">
            <v>0</v>
          </cell>
          <cell r="H1192">
            <v>0</v>
          </cell>
          <cell r="J1192">
            <v>0</v>
          </cell>
        </row>
        <row r="1193">
          <cell r="D1193">
            <v>0</v>
          </cell>
          <cell r="H1193">
            <v>0</v>
          </cell>
          <cell r="J1193">
            <v>0</v>
          </cell>
        </row>
        <row r="1194">
          <cell r="D1194">
            <v>0</v>
          </cell>
          <cell r="H1194">
            <v>0</v>
          </cell>
          <cell r="J1194">
            <v>0</v>
          </cell>
        </row>
        <row r="1195">
          <cell r="D1195">
            <v>0</v>
          </cell>
          <cell r="H1195">
            <v>0</v>
          </cell>
          <cell r="J1195">
            <v>0</v>
          </cell>
        </row>
        <row r="1196">
          <cell r="C1196" t="str">
            <v>OBSERVAÇÕES:</v>
          </cell>
          <cell r="F1196" t="str">
            <v>CUSTO UNITÁRIO DE TRANSPORTE - (F)</v>
          </cell>
          <cell r="J1196">
            <v>0</v>
          </cell>
        </row>
        <row r="1197">
          <cell r="F1197" t="str">
            <v>CUSTO UNITÁRIO DIRETO TOTAL</v>
          </cell>
          <cell r="J1197">
            <v>25.83</v>
          </cell>
        </row>
        <row r="1198">
          <cell r="F1198" t="str">
            <v xml:space="preserve">BONIFICAÇÃO </v>
          </cell>
          <cell r="H1198">
            <v>0</v>
          </cell>
          <cell r="J1198">
            <v>0</v>
          </cell>
        </row>
        <row r="1199">
          <cell r="F1199" t="str">
            <v>PREÇO UNITÁRIO  TOTAL</v>
          </cell>
          <cell r="J1199">
            <v>25.83</v>
          </cell>
        </row>
        <row r="1204">
          <cell r="A1204" t="str">
            <v>1 A 01 407 01</v>
          </cell>
          <cell r="C1204" t="str">
            <v>SERVIÇO:</v>
          </cell>
          <cell r="D1204" t="str">
            <v>Confecção e lançam. de concreto magro em betoneira</v>
          </cell>
          <cell r="F1204" t="str">
            <v>PRODUÇÃO DA EQUIPE - (C):</v>
          </cell>
          <cell r="J1204">
            <v>2.5</v>
          </cell>
          <cell r="K1204" t="str">
            <v>m³</v>
          </cell>
          <cell r="M1204">
            <v>159.6</v>
          </cell>
        </row>
        <row r="1205">
          <cell r="F1205" t="str">
            <v>UNITÁRIO</v>
          </cell>
          <cell r="H1205" t="str">
            <v>C. OPERACIONAL</v>
          </cell>
        </row>
        <row r="1206">
          <cell r="C1206" t="str">
            <v>ÍTEM</v>
          </cell>
          <cell r="D1206" t="str">
            <v>E Q U I P A M E N T O</v>
          </cell>
          <cell r="E1206" t="str">
            <v>QUANT.</v>
          </cell>
          <cell r="F1206" t="str">
            <v>PROD</v>
          </cell>
          <cell r="G1206" t="str">
            <v>IMPROD</v>
          </cell>
          <cell r="H1206" t="str">
            <v>PROD</v>
          </cell>
          <cell r="I1206" t="str">
            <v>IMPROD</v>
          </cell>
          <cell r="J1206" t="str">
            <v>CUSTO HORÁRIO</v>
          </cell>
        </row>
        <row r="1207">
          <cell r="C1207" t="str">
            <v>E302</v>
          </cell>
          <cell r="D1207" t="str">
            <v xml:space="preserve">Betoneira : Penedo :  -  320 l </v>
          </cell>
          <cell r="E1207">
            <v>1</v>
          </cell>
          <cell r="F1207">
            <v>1</v>
          </cell>
          <cell r="G1207">
            <v>0</v>
          </cell>
          <cell r="H1207">
            <v>19.38</v>
          </cell>
          <cell r="I1207">
            <v>17.27</v>
          </cell>
          <cell r="J1207">
            <v>19.38</v>
          </cell>
        </row>
        <row r="1208">
          <cell r="C1208" t="str">
            <v>E304</v>
          </cell>
          <cell r="D1208" t="str">
            <v xml:space="preserve">Transportador Manual : AJS :  -  carrinho de mão 80 l </v>
          </cell>
          <cell r="E1208">
            <v>3</v>
          </cell>
          <cell r="F1208">
            <v>0.69</v>
          </cell>
          <cell r="G1208">
            <v>0.31</v>
          </cell>
          <cell r="H1208">
            <v>0.13</v>
          </cell>
          <cell r="I1208">
            <v>0</v>
          </cell>
          <cell r="J1208">
            <v>0.26</v>
          </cell>
        </row>
        <row r="1209">
          <cell r="C1209" t="str">
            <v>E306</v>
          </cell>
          <cell r="D1209" t="str">
            <v xml:space="preserve">(*) Vibrador de Concreto : Diversos : VIP45/MT2 -  de imersão </v>
          </cell>
          <cell r="E1209">
            <v>2</v>
          </cell>
          <cell r="F1209">
            <v>1</v>
          </cell>
          <cell r="G1209">
            <v>0</v>
          </cell>
          <cell r="H1209">
            <v>16.45</v>
          </cell>
          <cell r="I1209">
            <v>15.35</v>
          </cell>
          <cell r="J1209">
            <v>32.9</v>
          </cell>
        </row>
        <row r="1210">
          <cell r="C1210" t="str">
            <v>E509</v>
          </cell>
          <cell r="D1210" t="str">
            <v>Grupo Gerador : Heimer : GEHMI-40 - 32,0  KVA</v>
          </cell>
          <cell r="E1210">
            <v>1</v>
          </cell>
          <cell r="F1210">
            <v>1</v>
          </cell>
          <cell r="G1210">
            <v>0</v>
          </cell>
          <cell r="H1210">
            <v>32.17</v>
          </cell>
          <cell r="I1210">
            <v>17.27</v>
          </cell>
          <cell r="J1210">
            <v>32.17</v>
          </cell>
        </row>
        <row r="1211">
          <cell r="D1211">
            <v>0</v>
          </cell>
          <cell r="G1211">
            <v>0</v>
          </cell>
          <cell r="H1211">
            <v>0</v>
          </cell>
          <cell r="I1211">
            <v>0</v>
          </cell>
          <cell r="J1211">
            <v>0</v>
          </cell>
        </row>
        <row r="1212">
          <cell r="D1212">
            <v>0</v>
          </cell>
          <cell r="G1212">
            <v>0</v>
          </cell>
          <cell r="H1212">
            <v>0</v>
          </cell>
          <cell r="I1212">
            <v>0</v>
          </cell>
          <cell r="J1212">
            <v>0</v>
          </cell>
        </row>
        <row r="1213">
          <cell r="D1213">
            <v>0</v>
          </cell>
          <cell r="G1213">
            <v>0</v>
          </cell>
          <cell r="H1213">
            <v>0</v>
          </cell>
          <cell r="I1213">
            <v>0</v>
          </cell>
          <cell r="J1213">
            <v>0</v>
          </cell>
        </row>
        <row r="1214">
          <cell r="F1214" t="str">
            <v>CUSTO HORÁRIO DO EQUIPAMENTO - (A)</v>
          </cell>
          <cell r="J1214">
            <v>84.71</v>
          </cell>
        </row>
        <row r="1215">
          <cell r="C1215" t="str">
            <v>ÍTEM</v>
          </cell>
          <cell r="D1215" t="str">
            <v>M Ã O    D E   O B R A</v>
          </cell>
          <cell r="E1215" t="str">
            <v>QUANT.</v>
          </cell>
          <cell r="F1215" t="str">
            <v>SALÁRIO HORA</v>
          </cell>
          <cell r="J1215" t="str">
            <v>CUSTO HORÁRIO</v>
          </cell>
        </row>
        <row r="1216">
          <cell r="C1216" t="str">
            <v>T604</v>
          </cell>
          <cell r="D1216" t="str">
            <v>Pedreiro</v>
          </cell>
          <cell r="E1216">
            <v>1</v>
          </cell>
          <cell r="F1216">
            <v>9.44</v>
          </cell>
          <cell r="G1216" t="e">
            <v>#N/A</v>
          </cell>
          <cell r="H1216" t="e">
            <v>#N/A</v>
          </cell>
          <cell r="I1216" t="e">
            <v>#N/A</v>
          </cell>
          <cell r="J1216">
            <v>9.44</v>
          </cell>
        </row>
        <row r="1217">
          <cell r="C1217" t="str">
            <v>T701</v>
          </cell>
          <cell r="D1217" t="str">
            <v>Servente</v>
          </cell>
          <cell r="E1217">
            <v>14</v>
          </cell>
          <cell r="F1217">
            <v>6.99</v>
          </cell>
          <cell r="G1217" t="e">
            <v>#N/A</v>
          </cell>
          <cell r="H1217" t="e">
            <v>#N/A</v>
          </cell>
          <cell r="I1217" t="e">
            <v>#N/A</v>
          </cell>
          <cell r="J1217">
            <v>97.86</v>
          </cell>
        </row>
        <row r="1218">
          <cell r="D1218">
            <v>0</v>
          </cell>
          <cell r="F1218">
            <v>0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</row>
        <row r="1219">
          <cell r="D1219">
            <v>0</v>
          </cell>
          <cell r="F1219">
            <v>0</v>
          </cell>
          <cell r="G1219">
            <v>0</v>
          </cell>
          <cell r="H1219">
            <v>0</v>
          </cell>
          <cell r="I1219">
            <v>0</v>
          </cell>
          <cell r="J1219">
            <v>0</v>
          </cell>
        </row>
        <row r="1220">
          <cell r="D1220">
            <v>0</v>
          </cell>
          <cell r="F1220">
            <v>0</v>
          </cell>
          <cell r="G1220">
            <v>0</v>
          </cell>
          <cell r="H1220">
            <v>0</v>
          </cell>
          <cell r="I1220">
            <v>0</v>
          </cell>
          <cell r="J1220">
            <v>0</v>
          </cell>
        </row>
        <row r="1221">
          <cell r="F1221" t="str">
            <v>CUSTO HORÁRIO DE MÃO DE OBRA - (B)</v>
          </cell>
          <cell r="J1221">
            <v>107.3</v>
          </cell>
        </row>
        <row r="1222">
          <cell r="F1222" t="str">
            <v>FERRAMENTAS</v>
          </cell>
          <cell r="H1222">
            <v>0.2051</v>
          </cell>
          <cell r="J1222">
            <v>22</v>
          </cell>
        </row>
        <row r="1223">
          <cell r="F1223" t="str">
            <v>CUSTO HORÁRIO TOTAL - (A + B)</v>
          </cell>
          <cell r="J1223">
            <v>214.01</v>
          </cell>
        </row>
        <row r="1224">
          <cell r="F1224" t="str">
            <v>CUSTO UNITÁRIO DE EXECUÇÃO - (D)</v>
          </cell>
          <cell r="J1224">
            <v>85.6</v>
          </cell>
        </row>
        <row r="1225">
          <cell r="C1225" t="str">
            <v>ÍTEM</v>
          </cell>
          <cell r="D1225" t="str">
            <v>M A T E R I A L</v>
          </cell>
          <cell r="E1225" t="str">
            <v>UNID</v>
          </cell>
          <cell r="F1225" t="str">
            <v>CONSUMO</v>
          </cell>
          <cell r="H1225" t="str">
            <v xml:space="preserve"> PREÇO UNITÁRIO</v>
          </cell>
          <cell r="J1225" t="str">
            <v>CUSTO UNITÁRIO</v>
          </cell>
        </row>
        <row r="1226">
          <cell r="C1226" t="str">
            <v>M202</v>
          </cell>
          <cell r="D1226" t="str">
            <v>Cimento portland CP II-32</v>
          </cell>
          <cell r="E1226" t="str">
            <v>kg</v>
          </cell>
          <cell r="F1226">
            <v>200</v>
          </cell>
          <cell r="H1226">
            <v>0.37</v>
          </cell>
          <cell r="I1226" t="e">
            <v>#N/A</v>
          </cell>
          <cell r="J1226">
            <v>74</v>
          </cell>
        </row>
        <row r="1227">
          <cell r="D1227">
            <v>0</v>
          </cell>
          <cell r="E1227">
            <v>0</v>
          </cell>
          <cell r="J1227">
            <v>0</v>
          </cell>
        </row>
        <row r="1228">
          <cell r="D1228">
            <v>0</v>
          </cell>
          <cell r="E1228">
            <v>0</v>
          </cell>
          <cell r="J1228">
            <v>0</v>
          </cell>
        </row>
        <row r="1229">
          <cell r="D1229">
            <v>0</v>
          </cell>
          <cell r="E1229">
            <v>0</v>
          </cell>
          <cell r="J1229">
            <v>0</v>
          </cell>
        </row>
        <row r="1230">
          <cell r="D1230">
            <v>0</v>
          </cell>
          <cell r="E1230">
            <v>0</v>
          </cell>
          <cell r="J1230">
            <v>0</v>
          </cell>
        </row>
        <row r="1231">
          <cell r="F1231" t="str">
            <v>CUSTO TOTAL DE MATERIAL - (E)</v>
          </cell>
          <cell r="J1231">
            <v>74</v>
          </cell>
        </row>
        <row r="1232">
          <cell r="C1232" t="str">
            <v>CODIGO</v>
          </cell>
          <cell r="D1232" t="str">
            <v>ATIVIDADES AUXILIARES</v>
          </cell>
          <cell r="E1232" t="str">
            <v>UND</v>
          </cell>
          <cell r="F1232" t="str">
            <v>CONSUMO</v>
          </cell>
          <cell r="H1232" t="str">
            <v>CUSTO UNITÁRIO</v>
          </cell>
          <cell r="J1232" t="str">
            <v>CUSTO UNITÁRIO</v>
          </cell>
        </row>
        <row r="1233">
          <cell r="D1233">
            <v>0</v>
          </cell>
          <cell r="E1233">
            <v>0</v>
          </cell>
          <cell r="H1233">
            <v>0</v>
          </cell>
          <cell r="J1233">
            <v>0</v>
          </cell>
        </row>
        <row r="1234">
          <cell r="D1234">
            <v>0</v>
          </cell>
          <cell r="H1234">
            <v>0</v>
          </cell>
          <cell r="J1234">
            <v>0</v>
          </cell>
        </row>
        <row r="1235">
          <cell r="D1235">
            <v>0</v>
          </cell>
          <cell r="H1235">
            <v>0</v>
          </cell>
          <cell r="J1235">
            <v>0</v>
          </cell>
        </row>
        <row r="1236">
          <cell r="D1236">
            <v>0</v>
          </cell>
          <cell r="H1236">
            <v>0</v>
          </cell>
          <cell r="J1236">
            <v>0</v>
          </cell>
        </row>
        <row r="1237">
          <cell r="D1237">
            <v>0</v>
          </cell>
          <cell r="H1237">
            <v>0</v>
          </cell>
          <cell r="J1237">
            <v>0</v>
          </cell>
        </row>
        <row r="1238">
          <cell r="C1238" t="str">
            <v>OBSERVAÇÕES:</v>
          </cell>
          <cell r="F1238" t="str">
            <v>CUSTO ATIVIDADES AUXILIARES - (F)</v>
          </cell>
          <cell r="J1238">
            <v>0</v>
          </cell>
        </row>
        <row r="1239">
          <cell r="F1239" t="str">
            <v>CUSTO UNITÁRIO DIRETO TOTAL</v>
          </cell>
          <cell r="J1239">
            <v>159.6</v>
          </cell>
        </row>
        <row r="1240">
          <cell r="F1240" t="str">
            <v xml:space="preserve">BONIFICAÇÃO </v>
          </cell>
          <cell r="H1240">
            <v>0</v>
          </cell>
          <cell r="J1240">
            <v>0</v>
          </cell>
        </row>
        <row r="1241">
          <cell r="F1241" t="str">
            <v>PREÇO UNITÁRIO  TOTAL</v>
          </cell>
          <cell r="J1241">
            <v>159.6</v>
          </cell>
        </row>
        <row r="1245">
          <cell r="A1245" t="str">
            <v>1 A 01 407 52</v>
          </cell>
          <cell r="C1245" t="str">
            <v>SERVIÇO:</v>
          </cell>
          <cell r="D1245" t="str">
            <v xml:space="preserve">Concreto estrutural fck=30 MPa-controle razoável uso geral confecção e lanç. AC/BC </v>
          </cell>
          <cell r="F1245" t="str">
            <v>PRODUÇÃO DA EQUIPE - (C):</v>
          </cell>
          <cell r="J1245">
            <v>1.5</v>
          </cell>
          <cell r="K1245" t="str">
            <v>m³</v>
          </cell>
          <cell r="M1245">
            <v>437.18</v>
          </cell>
        </row>
        <row r="1246">
          <cell r="F1246" t="str">
            <v>UNITÁRIO</v>
          </cell>
          <cell r="H1246" t="str">
            <v>C. OPERACIONAL</v>
          </cell>
        </row>
        <row r="1247">
          <cell r="C1247" t="str">
            <v>ÍTEM</v>
          </cell>
          <cell r="D1247" t="str">
            <v>E Q U I P A M E N T O</v>
          </cell>
          <cell r="E1247" t="str">
            <v>QUANT.</v>
          </cell>
          <cell r="F1247" t="str">
            <v>PROD</v>
          </cell>
          <cell r="G1247" t="str">
            <v>IMPROD</v>
          </cell>
          <cell r="H1247" t="str">
            <v>PROD</v>
          </cell>
          <cell r="I1247" t="str">
            <v>IMPROD</v>
          </cell>
          <cell r="J1247" t="str">
            <v>CUSTO HORÁRIO</v>
          </cell>
        </row>
        <row r="1248">
          <cell r="C1248" t="str">
            <v>E404</v>
          </cell>
          <cell r="D1248" t="str">
            <v>(*) Caminhão Basculante : Mercedes Benz : 2423K -  10 m3 - 15 t</v>
          </cell>
          <cell r="E1248">
            <v>0.02</v>
          </cell>
          <cell r="F1248">
            <v>1</v>
          </cell>
          <cell r="G1248">
            <v>0</v>
          </cell>
          <cell r="H1248">
            <v>121.69</v>
          </cell>
          <cell r="I1248">
            <v>20.47</v>
          </cell>
          <cell r="J1248">
            <v>2.4300000000000002</v>
          </cell>
        </row>
        <row r="1249">
          <cell r="C1249" t="str">
            <v>E402</v>
          </cell>
          <cell r="D1249" t="str">
            <v>(*) Caminhão Carroceria : Mercedes Benz : 2423K -  de madeira 15 t</v>
          </cell>
          <cell r="E1249">
            <v>0.09</v>
          </cell>
          <cell r="F1249">
            <v>1</v>
          </cell>
          <cell r="G1249">
            <v>0</v>
          </cell>
          <cell r="H1249">
            <v>117.18</v>
          </cell>
          <cell r="I1249">
            <v>20.47</v>
          </cell>
          <cell r="J1249">
            <v>10.54</v>
          </cell>
        </row>
        <row r="1250">
          <cell r="C1250" t="str">
            <v>E306</v>
          </cell>
          <cell r="D1250" t="str">
            <v xml:space="preserve">(*) Vibrador de Concreto : Diversos : VIP45/MT2 -  de imersão </v>
          </cell>
          <cell r="E1250">
            <v>2</v>
          </cell>
          <cell r="F1250">
            <v>1</v>
          </cell>
          <cell r="G1250">
            <v>0</v>
          </cell>
          <cell r="H1250">
            <v>16.45</v>
          </cell>
          <cell r="I1250">
            <v>15.35</v>
          </cell>
          <cell r="J1250">
            <v>32.9</v>
          </cell>
        </row>
        <row r="1251">
          <cell r="C1251" t="str">
            <v>E302</v>
          </cell>
          <cell r="D1251" t="str">
            <v xml:space="preserve">Betoneira : Penedo :  -  320 l </v>
          </cell>
          <cell r="E1251">
            <v>1</v>
          </cell>
          <cell r="F1251">
            <v>1</v>
          </cell>
          <cell r="G1251">
            <v>0</v>
          </cell>
          <cell r="H1251">
            <v>19.38</v>
          </cell>
          <cell r="I1251">
            <v>17.27</v>
          </cell>
          <cell r="J1251">
            <v>19.38</v>
          </cell>
        </row>
        <row r="1252">
          <cell r="C1252" t="str">
            <v>E509</v>
          </cell>
          <cell r="D1252" t="str">
            <v>Grupo Gerador : Heimer : GEHMI-40 - 32,0  KVA</v>
          </cell>
          <cell r="E1252">
            <v>1</v>
          </cell>
          <cell r="F1252">
            <v>1</v>
          </cell>
          <cell r="G1252">
            <v>0</v>
          </cell>
          <cell r="H1252">
            <v>32.17</v>
          </cell>
          <cell r="I1252">
            <v>17.27</v>
          </cell>
          <cell r="J1252">
            <v>32.17</v>
          </cell>
        </row>
        <row r="1253">
          <cell r="C1253" t="str">
            <v>E304</v>
          </cell>
          <cell r="D1253" t="str">
            <v xml:space="preserve">Transportador Manual : AJS :  -  carrinho de mão 80 l </v>
          </cell>
          <cell r="E1253">
            <v>3</v>
          </cell>
          <cell r="F1253">
            <v>0.69</v>
          </cell>
          <cell r="G1253">
            <v>0.31</v>
          </cell>
          <cell r="H1253">
            <v>0.13</v>
          </cell>
          <cell r="I1253">
            <v>0</v>
          </cell>
          <cell r="J1253">
            <v>0.26</v>
          </cell>
        </row>
        <row r="1254">
          <cell r="F1254" t="str">
            <v>CUSTO HORÁRIO DO EQUIPAMENTO - (A)</v>
          </cell>
          <cell r="J1254">
            <v>97.68</v>
          </cell>
        </row>
        <row r="1255">
          <cell r="C1255" t="str">
            <v>ÍTEM</v>
          </cell>
          <cell r="D1255" t="str">
            <v>M Ã O    D E   O B R A</v>
          </cell>
          <cell r="E1255" t="str">
            <v>QUANT.</v>
          </cell>
          <cell r="F1255" t="str">
            <v>SALÁRIO HORA</v>
          </cell>
          <cell r="J1255" t="str">
            <v>CUSTO HORÁRIO</v>
          </cell>
        </row>
        <row r="1256">
          <cell r="C1256" t="str">
            <v>T604</v>
          </cell>
          <cell r="D1256" t="str">
            <v>Pedreiro</v>
          </cell>
          <cell r="E1256">
            <v>1</v>
          </cell>
          <cell r="F1256">
            <v>9.44</v>
          </cell>
          <cell r="G1256" t="e">
            <v>#N/A</v>
          </cell>
          <cell r="H1256" t="e">
            <v>#N/A</v>
          </cell>
          <cell r="I1256" t="e">
            <v>#N/A</v>
          </cell>
          <cell r="J1256">
            <v>9.44</v>
          </cell>
        </row>
        <row r="1257">
          <cell r="C1257" t="str">
            <v>T701</v>
          </cell>
          <cell r="D1257" t="str">
            <v>Servente</v>
          </cell>
          <cell r="E1257">
            <v>14</v>
          </cell>
          <cell r="F1257">
            <v>6.99</v>
          </cell>
          <cell r="G1257" t="e">
            <v>#N/A</v>
          </cell>
          <cell r="H1257" t="e">
            <v>#N/A</v>
          </cell>
          <cell r="I1257" t="e">
            <v>#N/A</v>
          </cell>
          <cell r="J1257">
            <v>97.86</v>
          </cell>
        </row>
        <row r="1258">
          <cell r="D1258">
            <v>0</v>
          </cell>
          <cell r="F1258">
            <v>0</v>
          </cell>
          <cell r="G1258">
            <v>0</v>
          </cell>
          <cell r="H1258">
            <v>0</v>
          </cell>
          <cell r="I1258">
            <v>0</v>
          </cell>
          <cell r="J1258">
            <v>0</v>
          </cell>
        </row>
        <row r="1259">
          <cell r="D1259">
            <v>0</v>
          </cell>
          <cell r="F1259">
            <v>0</v>
          </cell>
          <cell r="G1259">
            <v>0</v>
          </cell>
          <cell r="H1259">
            <v>0</v>
          </cell>
          <cell r="I1259">
            <v>0</v>
          </cell>
          <cell r="J1259">
            <v>0</v>
          </cell>
        </row>
        <row r="1260">
          <cell r="D1260">
            <v>0</v>
          </cell>
          <cell r="F1260">
            <v>0</v>
          </cell>
          <cell r="G1260">
            <v>0</v>
          </cell>
          <cell r="H1260">
            <v>0</v>
          </cell>
          <cell r="I1260">
            <v>0</v>
          </cell>
          <cell r="J1260">
            <v>0</v>
          </cell>
        </row>
        <row r="1261">
          <cell r="F1261" t="str">
            <v>CUSTO HORÁRIO DE MÃO DE OBRA - (B)</v>
          </cell>
          <cell r="J1261">
            <v>107.3</v>
          </cell>
        </row>
        <row r="1262">
          <cell r="F1262" t="str">
            <v>FERRAMENTAS</v>
          </cell>
          <cell r="H1262">
            <v>0.05</v>
          </cell>
          <cell r="J1262">
            <v>5.36</v>
          </cell>
        </row>
        <row r="1263">
          <cell r="F1263" t="str">
            <v>CUSTO HORÁRIO TOTAL - (A + B)</v>
          </cell>
          <cell r="J1263">
            <v>210.34</v>
          </cell>
        </row>
        <row r="1264">
          <cell r="F1264" t="str">
            <v>CUSTO UNITÁRIO DE EXECUÇÃO - (D)</v>
          </cell>
          <cell r="J1264">
            <v>140.22</v>
          </cell>
        </row>
        <row r="1265">
          <cell r="C1265" t="str">
            <v>ÍTEM</v>
          </cell>
          <cell r="D1265" t="str">
            <v>M A T E R I A L</v>
          </cell>
          <cell r="E1265" t="str">
            <v>UNID</v>
          </cell>
          <cell r="F1265" t="str">
            <v>CONSUMO</v>
          </cell>
          <cell r="H1265" t="str">
            <v xml:space="preserve"> PREÇO UNITÁRIO</v>
          </cell>
          <cell r="J1265" t="str">
            <v>CUSTO UNITÁRIO</v>
          </cell>
        </row>
        <row r="1266">
          <cell r="C1266">
            <v>10322</v>
          </cell>
          <cell r="D1266" t="str">
            <v xml:space="preserve">Areia comercial  DMT ate 50 km </v>
          </cell>
          <cell r="E1266" t="str">
            <v>m³</v>
          </cell>
          <cell r="F1266">
            <v>0.51600000000000001</v>
          </cell>
          <cell r="H1266">
            <v>52.5</v>
          </cell>
          <cell r="I1266">
            <v>0</v>
          </cell>
          <cell r="J1266">
            <v>27.09</v>
          </cell>
        </row>
        <row r="1267">
          <cell r="C1267">
            <v>10323</v>
          </cell>
          <cell r="D1267" t="str">
            <v>Brita Comercial DMT até 50 km</v>
          </cell>
          <cell r="E1267" t="str">
            <v>m³</v>
          </cell>
          <cell r="F1267">
            <v>0.74</v>
          </cell>
          <cell r="H1267">
            <v>72.8</v>
          </cell>
          <cell r="I1267">
            <v>0</v>
          </cell>
          <cell r="J1267">
            <v>53.87</v>
          </cell>
        </row>
        <row r="1268">
          <cell r="C1268" t="str">
            <v>M202</v>
          </cell>
          <cell r="D1268" t="str">
            <v>Cimento portland CP II-32</v>
          </cell>
          <cell r="E1268" t="str">
            <v>kg</v>
          </cell>
          <cell r="F1268">
            <v>480</v>
          </cell>
          <cell r="H1268">
            <v>0.45</v>
          </cell>
          <cell r="I1268">
            <v>0</v>
          </cell>
          <cell r="J1268">
            <v>216</v>
          </cell>
        </row>
        <row r="1269">
          <cell r="D1269">
            <v>0</v>
          </cell>
          <cell r="E1269">
            <v>0</v>
          </cell>
          <cell r="H1269">
            <v>0</v>
          </cell>
          <cell r="I1269">
            <v>0</v>
          </cell>
          <cell r="J1269">
            <v>0</v>
          </cell>
        </row>
        <row r="1270">
          <cell r="D1270">
            <v>0</v>
          </cell>
          <cell r="E1270">
            <v>0</v>
          </cell>
          <cell r="H1270">
            <v>0</v>
          </cell>
          <cell r="I1270">
            <v>0</v>
          </cell>
          <cell r="J1270">
            <v>0</v>
          </cell>
        </row>
        <row r="1271">
          <cell r="F1271" t="str">
            <v>CUSTO TOTAL DE MATERIAL - (E)</v>
          </cell>
          <cell r="J1271">
            <v>296.95999999999998</v>
          </cell>
        </row>
        <row r="1272">
          <cell r="C1272" t="str">
            <v>CODIGO</v>
          </cell>
          <cell r="D1272" t="str">
            <v>ATIVIDADES AUXILIARES</v>
          </cell>
          <cell r="E1272" t="str">
            <v>UND</v>
          </cell>
          <cell r="F1272" t="str">
            <v>CONSUMO</v>
          </cell>
          <cell r="H1272" t="str">
            <v>CUSTO UNITÁRIO</v>
          </cell>
          <cell r="J1272" t="str">
            <v>CUSTO UNITÁRIO</v>
          </cell>
        </row>
        <row r="1273">
          <cell r="D1273">
            <v>0</v>
          </cell>
          <cell r="E1273">
            <v>0</v>
          </cell>
          <cell r="H1273">
            <v>0</v>
          </cell>
          <cell r="J1273">
            <v>0</v>
          </cell>
        </row>
        <row r="1274">
          <cell r="D1274">
            <v>0</v>
          </cell>
          <cell r="H1274">
            <v>0</v>
          </cell>
          <cell r="J1274">
            <v>0</v>
          </cell>
        </row>
        <row r="1275">
          <cell r="D1275">
            <v>0</v>
          </cell>
          <cell r="H1275">
            <v>0</v>
          </cell>
          <cell r="J1275">
            <v>0</v>
          </cell>
        </row>
        <row r="1276">
          <cell r="D1276">
            <v>0</v>
          </cell>
          <cell r="H1276">
            <v>0</v>
          </cell>
          <cell r="J1276">
            <v>0</v>
          </cell>
        </row>
        <row r="1277">
          <cell r="D1277">
            <v>0</v>
          </cell>
          <cell r="H1277">
            <v>0</v>
          </cell>
          <cell r="J1277">
            <v>0</v>
          </cell>
        </row>
        <row r="1278">
          <cell r="C1278" t="str">
            <v>OBSERVAÇÕES:</v>
          </cell>
          <cell r="F1278" t="str">
            <v>CUSTO ATIVIDADES AUXILIARES - (F)</v>
          </cell>
          <cell r="J1278">
            <v>0</v>
          </cell>
        </row>
        <row r="1279">
          <cell r="F1279" t="str">
            <v>CUSTO UNITÁRIO DIRETO TOTAL</v>
          </cell>
          <cell r="J1279">
            <v>437.18</v>
          </cell>
        </row>
        <row r="1280">
          <cell r="F1280" t="str">
            <v xml:space="preserve">BONIFICAÇÃO </v>
          </cell>
          <cell r="H1280">
            <v>0</v>
          </cell>
          <cell r="J1280">
            <v>0</v>
          </cell>
        </row>
        <row r="1281">
          <cell r="F1281" t="str">
            <v>PREÇO UNITÁRIO  TOTAL</v>
          </cell>
          <cell r="J1281">
            <v>437.18</v>
          </cell>
        </row>
        <row r="1285">
          <cell r="A1285" t="str">
            <v>1 A 01 410 51</v>
          </cell>
          <cell r="C1285" t="str">
            <v>SERVIÇO:</v>
          </cell>
          <cell r="D1285" t="str">
            <v>Concreto fck=10MPa controle razoável uso geral confecção e lançamento AC/BC</v>
          </cell>
          <cell r="F1285" t="str">
            <v>PRODUÇÃO DA EQUIPE - (C):</v>
          </cell>
          <cell r="J1285">
            <v>2.5</v>
          </cell>
          <cell r="K1285" t="str">
            <v>m³</v>
          </cell>
          <cell r="M1285" t="e">
            <v>#N/A</v>
          </cell>
        </row>
        <row r="1286">
          <cell r="F1286" t="str">
            <v>UNITÁRIO</v>
          </cell>
          <cell r="H1286" t="str">
            <v>C. OPERACIONAL</v>
          </cell>
        </row>
        <row r="1287">
          <cell r="C1287" t="str">
            <v>ÍTEM</v>
          </cell>
          <cell r="D1287" t="str">
            <v>E Q U I P A M E N T O</v>
          </cell>
          <cell r="E1287" t="str">
            <v>QUANT.</v>
          </cell>
          <cell r="F1287" t="str">
            <v>PROD</v>
          </cell>
          <cell r="G1287" t="str">
            <v>IMPROD</v>
          </cell>
          <cell r="H1287" t="str">
            <v>PROD</v>
          </cell>
          <cell r="I1287" t="str">
            <v>IMPROD</v>
          </cell>
          <cell r="J1287" t="str">
            <v>CUSTO HORÁRIO</v>
          </cell>
        </row>
        <row r="1288">
          <cell r="C1288" t="str">
            <v>E306</v>
          </cell>
          <cell r="D1288" t="str">
            <v xml:space="preserve">(*) Vibrador de Concreto : Diversos : VIP45/MT2 -  de imersão </v>
          </cell>
          <cell r="E1288">
            <v>2</v>
          </cell>
          <cell r="F1288">
            <v>1</v>
          </cell>
          <cell r="G1288">
            <v>0</v>
          </cell>
          <cell r="H1288">
            <v>16.45</v>
          </cell>
          <cell r="I1288">
            <v>15.35</v>
          </cell>
          <cell r="J1288">
            <v>32.9</v>
          </cell>
        </row>
        <row r="1289">
          <cell r="C1289" t="str">
            <v>E302</v>
          </cell>
          <cell r="D1289" t="str">
            <v xml:space="preserve">Betoneira : Penedo :  -  320 l </v>
          </cell>
          <cell r="E1289">
            <v>1</v>
          </cell>
          <cell r="F1289">
            <v>1</v>
          </cell>
          <cell r="G1289">
            <v>0</v>
          </cell>
          <cell r="H1289">
            <v>19.38</v>
          </cell>
          <cell r="I1289">
            <v>17.27</v>
          </cell>
          <cell r="J1289">
            <v>19.38</v>
          </cell>
        </row>
        <row r="1290">
          <cell r="C1290" t="str">
            <v>E509</v>
          </cell>
          <cell r="D1290" t="str">
            <v>Grupo Gerador : Heimer : GEHMI-40 - 32,0  KVA</v>
          </cell>
          <cell r="E1290">
            <v>1</v>
          </cell>
          <cell r="F1290">
            <v>1</v>
          </cell>
          <cell r="G1290">
            <v>0</v>
          </cell>
          <cell r="H1290">
            <v>32.17</v>
          </cell>
          <cell r="I1290">
            <v>17.27</v>
          </cell>
          <cell r="J1290">
            <v>32.17</v>
          </cell>
        </row>
        <row r="1291">
          <cell r="C1291" t="str">
            <v>E304</v>
          </cell>
          <cell r="D1291" t="str">
            <v xml:space="preserve">Transportador Manual : AJS :  -  carrinho de mão 80 l </v>
          </cell>
          <cell r="E1291">
            <v>3</v>
          </cell>
          <cell r="F1291">
            <v>0.69</v>
          </cell>
          <cell r="G1291">
            <v>0.31</v>
          </cell>
          <cell r="H1291">
            <v>0.13</v>
          </cell>
          <cell r="I1291">
            <v>0</v>
          </cell>
          <cell r="J1291">
            <v>0.26</v>
          </cell>
        </row>
        <row r="1292">
          <cell r="D1292">
            <v>0</v>
          </cell>
          <cell r="G1292">
            <v>0</v>
          </cell>
          <cell r="H1292">
            <v>0</v>
          </cell>
          <cell r="I1292">
            <v>0</v>
          </cell>
          <cell r="J1292">
            <v>0</v>
          </cell>
        </row>
        <row r="1293">
          <cell r="D1293">
            <v>0</v>
          </cell>
          <cell r="G1293">
            <v>0</v>
          </cell>
          <cell r="H1293">
            <v>0</v>
          </cell>
          <cell r="I1293">
            <v>0</v>
          </cell>
          <cell r="J1293">
            <v>0</v>
          </cell>
        </row>
        <row r="1294">
          <cell r="D1294">
            <v>0</v>
          </cell>
          <cell r="G1294">
            <v>0</v>
          </cell>
          <cell r="H1294">
            <v>0</v>
          </cell>
          <cell r="I1294">
            <v>0</v>
          </cell>
          <cell r="J1294">
            <v>0</v>
          </cell>
        </row>
        <row r="1295">
          <cell r="F1295" t="str">
            <v>CUSTO HORÁRIO DO EQUIPAMENTO - (A)</v>
          </cell>
          <cell r="J1295">
            <v>84.71</v>
          </cell>
        </row>
        <row r="1296">
          <cell r="C1296" t="str">
            <v>ÍTEM</v>
          </cell>
          <cell r="D1296" t="str">
            <v>M Ã O    D E   O B R A</v>
          </cell>
          <cell r="E1296" t="str">
            <v>QUANT.</v>
          </cell>
          <cell r="F1296" t="str">
            <v>SALÁRIO HORA</v>
          </cell>
          <cell r="J1296" t="str">
            <v>CUSTO HORÁRIO</v>
          </cell>
        </row>
        <row r="1297">
          <cell r="C1297" t="str">
            <v>T604</v>
          </cell>
          <cell r="D1297" t="str">
            <v>Pedreiro</v>
          </cell>
          <cell r="E1297">
            <v>1</v>
          </cell>
          <cell r="F1297">
            <v>9.44</v>
          </cell>
          <cell r="G1297" t="e">
            <v>#N/A</v>
          </cell>
          <cell r="H1297" t="e">
            <v>#N/A</v>
          </cell>
          <cell r="I1297" t="e">
            <v>#N/A</v>
          </cell>
          <cell r="J1297">
            <v>9.44</v>
          </cell>
        </row>
        <row r="1298">
          <cell r="C1298" t="str">
            <v>T701</v>
          </cell>
          <cell r="D1298" t="str">
            <v>Servente</v>
          </cell>
          <cell r="E1298">
            <v>14</v>
          </cell>
          <cell r="F1298">
            <v>6.99</v>
          </cell>
          <cell r="G1298" t="e">
            <v>#N/A</v>
          </cell>
          <cell r="H1298" t="e">
            <v>#N/A</v>
          </cell>
          <cell r="I1298" t="e">
            <v>#N/A</v>
          </cell>
          <cell r="J1298">
            <v>97.86</v>
          </cell>
        </row>
        <row r="1299">
          <cell r="D1299">
            <v>0</v>
          </cell>
          <cell r="F1299">
            <v>0</v>
          </cell>
          <cell r="G1299">
            <v>0</v>
          </cell>
          <cell r="H1299">
            <v>0</v>
          </cell>
          <cell r="I1299">
            <v>0</v>
          </cell>
          <cell r="J1299">
            <v>0</v>
          </cell>
        </row>
        <row r="1300">
          <cell r="D1300">
            <v>0</v>
          </cell>
          <cell r="F1300">
            <v>0</v>
          </cell>
          <cell r="G1300">
            <v>0</v>
          </cell>
          <cell r="H1300">
            <v>0</v>
          </cell>
          <cell r="I1300">
            <v>0</v>
          </cell>
          <cell r="J1300">
            <v>0</v>
          </cell>
        </row>
        <row r="1301">
          <cell r="D1301">
            <v>0</v>
          </cell>
          <cell r="F1301">
            <v>0</v>
          </cell>
          <cell r="G1301">
            <v>0</v>
          </cell>
          <cell r="H1301">
            <v>0</v>
          </cell>
          <cell r="I1301">
            <v>0</v>
          </cell>
          <cell r="J1301">
            <v>0</v>
          </cell>
        </row>
        <row r="1302">
          <cell r="F1302" t="str">
            <v>CUSTO HORÁRIO DE MÃO DE OBRA - (B)</v>
          </cell>
          <cell r="J1302">
            <v>107.3</v>
          </cell>
        </row>
        <row r="1303">
          <cell r="F1303" t="str">
            <v>FERRAMENTAS</v>
          </cell>
          <cell r="H1303">
            <v>0.2051</v>
          </cell>
          <cell r="J1303">
            <v>22</v>
          </cell>
        </row>
        <row r="1304">
          <cell r="F1304" t="str">
            <v>CUSTO HORÁRIO TOTAL - (A + B)</v>
          </cell>
          <cell r="J1304">
            <v>214.01</v>
          </cell>
        </row>
        <row r="1305">
          <cell r="F1305" t="str">
            <v>CUSTO UNITÁRIO DE EXECUÇÃO - (D)</v>
          </cell>
          <cell r="J1305">
            <v>85.6</v>
          </cell>
        </row>
        <row r="1306">
          <cell r="C1306" t="str">
            <v>ÍTEM</v>
          </cell>
          <cell r="D1306" t="str">
            <v>M A T E R I A L</v>
          </cell>
          <cell r="E1306" t="str">
            <v>UNID</v>
          </cell>
          <cell r="F1306" t="str">
            <v>CONSUMO</v>
          </cell>
          <cell r="H1306" t="str">
            <v xml:space="preserve"> PREÇO UNITÁRIO</v>
          </cell>
          <cell r="J1306" t="str">
            <v>CUSTO UNITÁRIO</v>
          </cell>
        </row>
        <row r="1307">
          <cell r="C1307" t="str">
            <v>M202</v>
          </cell>
          <cell r="D1307" t="str">
            <v>Cimento portland CP II-32</v>
          </cell>
          <cell r="E1307" t="str">
            <v>kg</v>
          </cell>
          <cell r="F1307">
            <v>230</v>
          </cell>
          <cell r="H1307">
            <v>0.45</v>
          </cell>
          <cell r="J1307">
            <v>103.5</v>
          </cell>
        </row>
        <row r="1308">
          <cell r="C1308" t="str">
            <v>M704</v>
          </cell>
          <cell r="D1308" t="str">
            <v>Areia lavada comercial DMT até 50 km</v>
          </cell>
          <cell r="E1308" t="str">
            <v>m3</v>
          </cell>
          <cell r="F1308">
            <v>0.74</v>
          </cell>
          <cell r="J1308">
            <v>0</v>
          </cell>
        </row>
        <row r="1309">
          <cell r="D1309">
            <v>0</v>
          </cell>
          <cell r="E1309">
            <v>0</v>
          </cell>
          <cell r="J1309">
            <v>0</v>
          </cell>
        </row>
        <row r="1310">
          <cell r="D1310">
            <v>0</v>
          </cell>
          <cell r="E1310">
            <v>0</v>
          </cell>
          <cell r="J1310">
            <v>0</v>
          </cell>
        </row>
        <row r="1311">
          <cell r="F1311" t="str">
            <v>CUSTO TOTAL DE MATERIAL - (E)</v>
          </cell>
          <cell r="J1311">
            <v>103.5</v>
          </cell>
        </row>
        <row r="1312">
          <cell r="C1312" t="str">
            <v>CODIGO</v>
          </cell>
          <cell r="D1312" t="str">
            <v>ATIVIDADES AUXILIARES</v>
          </cell>
          <cell r="E1312" t="str">
            <v>UND</v>
          </cell>
          <cell r="F1312" t="str">
            <v>QUANTIDADE</v>
          </cell>
          <cell r="H1312" t="str">
            <v>CUSTO UNITÁRIO</v>
          </cell>
          <cell r="J1312" t="str">
            <v>CUSTO UNITÁRIO</v>
          </cell>
        </row>
        <row r="1313">
          <cell r="C1313" t="str">
            <v>1 A 00 717 00</v>
          </cell>
          <cell r="D1313" t="e">
            <v>#N/A</v>
          </cell>
          <cell r="E1313" t="e">
            <v>#N/A</v>
          </cell>
          <cell r="F1313">
            <v>0.74</v>
          </cell>
          <cell r="H1313" t="e">
            <v>#N/A</v>
          </cell>
          <cell r="J1313" t="e">
            <v>#N/A</v>
          </cell>
        </row>
        <row r="1314">
          <cell r="D1314">
            <v>0</v>
          </cell>
          <cell r="E1314">
            <v>0</v>
          </cell>
          <cell r="H1314">
            <v>0</v>
          </cell>
          <cell r="J1314">
            <v>0</v>
          </cell>
        </row>
        <row r="1315">
          <cell r="D1315">
            <v>0</v>
          </cell>
          <cell r="E1315">
            <v>0</v>
          </cell>
          <cell r="H1315">
            <v>0</v>
          </cell>
          <cell r="J1315">
            <v>0</v>
          </cell>
        </row>
        <row r="1316">
          <cell r="D1316">
            <v>0</v>
          </cell>
          <cell r="E1316">
            <v>0</v>
          </cell>
          <cell r="H1316">
            <v>0</v>
          </cell>
          <cell r="J1316">
            <v>0</v>
          </cell>
        </row>
        <row r="1317">
          <cell r="D1317">
            <v>0</v>
          </cell>
          <cell r="H1317">
            <v>0</v>
          </cell>
          <cell r="J1317">
            <v>0</v>
          </cell>
        </row>
        <row r="1318">
          <cell r="C1318" t="str">
            <v>OBSERVAÇÕES:</v>
          </cell>
          <cell r="F1318" t="str">
            <v>CUSTO ATIVIDADES AUXILIARES - (F)</v>
          </cell>
          <cell r="J1318" t="e">
            <v>#N/A</v>
          </cell>
        </row>
        <row r="1319">
          <cell r="F1319" t="str">
            <v>CUSTO UNITÁRIO DIRETO TOTAL</v>
          </cell>
          <cell r="J1319" t="e">
            <v>#N/A</v>
          </cell>
        </row>
        <row r="1320">
          <cell r="F1320" t="str">
            <v xml:space="preserve">BONIFICAÇÃO </v>
          </cell>
          <cell r="H1320">
            <v>0</v>
          </cell>
          <cell r="J1320" t="e">
            <v>#N/A</v>
          </cell>
        </row>
        <row r="1321">
          <cell r="F1321" t="str">
            <v>PREÇO UNITÁRIO  TOTAL</v>
          </cell>
          <cell r="J1321" t="e">
            <v>#N/A</v>
          </cell>
        </row>
        <row r="1325">
          <cell r="A1325" t="str">
            <v>1 A 01 412 01</v>
          </cell>
          <cell r="C1325" t="str">
            <v>SERVIÇO:</v>
          </cell>
          <cell r="D1325" t="str">
            <v>Concreto fck=12 MPa contr. razoável uso geral conf. e lanç.(brita prod. e areia estr.)</v>
          </cell>
          <cell r="F1325" t="str">
            <v>PRODUÇÃO DA EQUIPE - (C):</v>
          </cell>
          <cell r="J1325">
            <v>2.5</v>
          </cell>
          <cell r="K1325" t="str">
            <v>m³</v>
          </cell>
          <cell r="M1325">
            <v>251.52</v>
          </cell>
        </row>
        <row r="1326">
          <cell r="F1326" t="str">
            <v>UNITÁRIO</v>
          </cell>
          <cell r="H1326" t="str">
            <v>C. OPERACIONAL</v>
          </cell>
        </row>
        <row r="1327">
          <cell r="C1327" t="str">
            <v>ÍTEM</v>
          </cell>
          <cell r="D1327" t="str">
            <v>E Q U I P A M E N T O</v>
          </cell>
          <cell r="E1327" t="str">
            <v>QUANT.</v>
          </cell>
          <cell r="F1327" t="str">
            <v>PROD</v>
          </cell>
          <cell r="G1327" t="str">
            <v>IMPROD</v>
          </cell>
          <cell r="H1327" t="str">
            <v>PROD</v>
          </cell>
          <cell r="I1327" t="str">
            <v>IMPROD</v>
          </cell>
          <cell r="J1327" t="str">
            <v>CUSTO HORÁRIO</v>
          </cell>
        </row>
        <row r="1328">
          <cell r="C1328" t="str">
            <v>E302</v>
          </cell>
          <cell r="D1328" t="str">
            <v xml:space="preserve">Betoneira : Penedo :  -  320 l </v>
          </cell>
          <cell r="E1328">
            <v>1</v>
          </cell>
          <cell r="F1328">
            <v>1</v>
          </cell>
          <cell r="G1328">
            <v>0</v>
          </cell>
          <cell r="H1328">
            <v>19.38</v>
          </cell>
          <cell r="I1328">
            <v>17.27</v>
          </cell>
          <cell r="J1328">
            <v>19.38</v>
          </cell>
        </row>
        <row r="1329">
          <cell r="C1329" t="str">
            <v>E304</v>
          </cell>
          <cell r="D1329" t="str">
            <v xml:space="preserve">Transportador Manual : AJS :  -  carrinho de mão 80 l </v>
          </cell>
          <cell r="E1329">
            <v>3</v>
          </cell>
          <cell r="F1329">
            <v>0.69</v>
          </cell>
          <cell r="G1329">
            <v>0.31</v>
          </cell>
          <cell r="H1329">
            <v>0.13</v>
          </cell>
          <cell r="I1329">
            <v>0</v>
          </cell>
          <cell r="J1329">
            <v>0.26</v>
          </cell>
        </row>
        <row r="1330">
          <cell r="C1330" t="str">
            <v>E306</v>
          </cell>
          <cell r="D1330" t="str">
            <v xml:space="preserve">(*) Vibrador de Concreto : Diversos : VIP45/MT2 -  de imersão </v>
          </cell>
          <cell r="E1330">
            <v>2</v>
          </cell>
          <cell r="F1330">
            <v>1</v>
          </cell>
          <cell r="G1330">
            <v>0</v>
          </cell>
          <cell r="H1330">
            <v>16.45</v>
          </cell>
          <cell r="I1330">
            <v>15.35</v>
          </cell>
          <cell r="J1330">
            <v>32.9</v>
          </cell>
        </row>
        <row r="1331">
          <cell r="C1331" t="str">
            <v>E509</v>
          </cell>
          <cell r="D1331" t="str">
            <v>Grupo Gerador : Heimer : GEHMI-40 - 32,0  KVA</v>
          </cell>
          <cell r="E1331">
            <v>1</v>
          </cell>
          <cell r="F1331">
            <v>1</v>
          </cell>
          <cell r="G1331">
            <v>0</v>
          </cell>
          <cell r="H1331">
            <v>32.17</v>
          </cell>
          <cell r="I1331">
            <v>17.27</v>
          </cell>
          <cell r="J1331">
            <v>32.17</v>
          </cell>
        </row>
        <row r="1332">
          <cell r="D1332">
            <v>0</v>
          </cell>
          <cell r="G1332">
            <v>0</v>
          </cell>
          <cell r="H1332">
            <v>0</v>
          </cell>
          <cell r="I1332">
            <v>0</v>
          </cell>
          <cell r="J1332">
            <v>0</v>
          </cell>
        </row>
        <row r="1333">
          <cell r="D1333">
            <v>0</v>
          </cell>
          <cell r="G1333">
            <v>0</v>
          </cell>
          <cell r="H1333">
            <v>0</v>
          </cell>
          <cell r="I1333">
            <v>0</v>
          </cell>
          <cell r="J1333">
            <v>0</v>
          </cell>
        </row>
        <row r="1334">
          <cell r="F1334" t="str">
            <v>CUSTO HORÁRIO DO EQUIPAMENTO - (A)</v>
          </cell>
          <cell r="J1334">
            <v>84.71</v>
          </cell>
        </row>
        <row r="1335">
          <cell r="C1335" t="str">
            <v>ÍTEM</v>
          </cell>
          <cell r="D1335" t="str">
            <v>M Ã O    D E   O B R A</v>
          </cell>
          <cell r="E1335" t="str">
            <v>QUANT.</v>
          </cell>
          <cell r="F1335" t="str">
            <v>SALÁRIO HORA</v>
          </cell>
          <cell r="J1335" t="str">
            <v>CUSTO HORÁRIO</v>
          </cell>
        </row>
        <row r="1336">
          <cell r="C1336" t="str">
            <v>T604</v>
          </cell>
          <cell r="D1336" t="str">
            <v>Pedreiro</v>
          </cell>
          <cell r="E1336">
            <v>1</v>
          </cell>
          <cell r="F1336">
            <v>9.44</v>
          </cell>
          <cell r="G1336" t="e">
            <v>#N/A</v>
          </cell>
          <cell r="H1336" t="e">
            <v>#N/A</v>
          </cell>
          <cell r="I1336" t="e">
            <v>#N/A</v>
          </cell>
          <cell r="J1336">
            <v>9.44</v>
          </cell>
        </row>
        <row r="1337">
          <cell r="C1337" t="str">
            <v>T701</v>
          </cell>
          <cell r="D1337" t="str">
            <v>Servente</v>
          </cell>
          <cell r="E1337">
            <v>14</v>
          </cell>
          <cell r="F1337">
            <v>6.99</v>
          </cell>
          <cell r="G1337" t="e">
            <v>#N/A</v>
          </cell>
          <cell r="H1337" t="e">
            <v>#N/A</v>
          </cell>
          <cell r="I1337" t="e">
            <v>#N/A</v>
          </cell>
          <cell r="J1337">
            <v>97.86</v>
          </cell>
        </row>
        <row r="1338">
          <cell r="D1338">
            <v>0</v>
          </cell>
          <cell r="F1338">
            <v>0</v>
          </cell>
          <cell r="G1338">
            <v>0</v>
          </cell>
          <cell r="H1338">
            <v>0</v>
          </cell>
          <cell r="I1338">
            <v>0</v>
          </cell>
          <cell r="J1338">
            <v>0</v>
          </cell>
        </row>
        <row r="1339">
          <cell r="D1339">
            <v>0</v>
          </cell>
          <cell r="F1339">
            <v>0</v>
          </cell>
          <cell r="G1339">
            <v>0</v>
          </cell>
          <cell r="H1339">
            <v>0</v>
          </cell>
          <cell r="I1339">
            <v>0</v>
          </cell>
          <cell r="J1339">
            <v>0</v>
          </cell>
        </row>
        <row r="1340">
          <cell r="D1340">
            <v>0</v>
          </cell>
          <cell r="F1340">
            <v>0</v>
          </cell>
          <cell r="G1340">
            <v>0</v>
          </cell>
          <cell r="H1340">
            <v>0</v>
          </cell>
          <cell r="I1340">
            <v>0</v>
          </cell>
          <cell r="J1340">
            <v>0</v>
          </cell>
        </row>
        <row r="1341">
          <cell r="F1341" t="str">
            <v>CUSTO HORÁRIO DE MÃO DE OBRA - (B)</v>
          </cell>
          <cell r="J1341">
            <v>107.3</v>
          </cell>
        </row>
        <row r="1342">
          <cell r="F1342" t="str">
            <v>FERRAMENTAS</v>
          </cell>
          <cell r="H1342">
            <v>0.2051</v>
          </cell>
          <cell r="J1342">
            <v>22</v>
          </cell>
        </row>
        <row r="1343">
          <cell r="F1343" t="str">
            <v>CUSTO HORÁRIO TOTAL - (A + B)</v>
          </cell>
          <cell r="J1343">
            <v>214.01</v>
          </cell>
        </row>
        <row r="1344">
          <cell r="F1344" t="str">
            <v>CUSTO UNITÁRIO DE EXECUÇÃO - (D)</v>
          </cell>
          <cell r="J1344">
            <v>85.6</v>
          </cell>
        </row>
        <row r="1345">
          <cell r="C1345" t="str">
            <v>ÍTEM</v>
          </cell>
          <cell r="D1345" t="str">
            <v>M A T E R I A L</v>
          </cell>
          <cell r="E1345" t="str">
            <v>UNID</v>
          </cell>
          <cell r="F1345" t="str">
            <v>CONSUMO</v>
          </cell>
          <cell r="H1345" t="str">
            <v xml:space="preserve"> PREÇO UNITÁRIO</v>
          </cell>
          <cell r="J1345" t="str">
            <v>CUSTO UNITÁRIO</v>
          </cell>
        </row>
        <row r="1346">
          <cell r="C1346" t="str">
            <v>M202</v>
          </cell>
          <cell r="D1346" t="str">
            <v>Cimento portland CP II-32</v>
          </cell>
          <cell r="E1346" t="str">
            <v>kg</v>
          </cell>
          <cell r="F1346">
            <v>314</v>
          </cell>
          <cell r="H1346">
            <v>0.45</v>
          </cell>
          <cell r="I1346" t="e">
            <v>#N/A</v>
          </cell>
          <cell r="J1346">
            <v>141.30000000000001</v>
          </cell>
        </row>
        <row r="1347">
          <cell r="D1347">
            <v>0</v>
          </cell>
          <cell r="E1347">
            <v>0</v>
          </cell>
          <cell r="H1347">
            <v>0</v>
          </cell>
          <cell r="J1347">
            <v>0</v>
          </cell>
        </row>
        <row r="1348">
          <cell r="D1348">
            <v>0</v>
          </cell>
          <cell r="E1348">
            <v>0</v>
          </cell>
          <cell r="H1348">
            <v>0</v>
          </cell>
          <cell r="J1348">
            <v>0</v>
          </cell>
        </row>
        <row r="1349">
          <cell r="D1349">
            <v>0</v>
          </cell>
          <cell r="E1349">
            <v>0</v>
          </cell>
          <cell r="J1349">
            <v>0</v>
          </cell>
        </row>
        <row r="1350">
          <cell r="D1350">
            <v>0</v>
          </cell>
          <cell r="E1350">
            <v>0</v>
          </cell>
          <cell r="J1350">
            <v>0</v>
          </cell>
        </row>
        <row r="1351">
          <cell r="F1351" t="str">
            <v>CUSTO TOTAL DE MATERIAL - (E)</v>
          </cell>
          <cell r="J1351">
            <v>141.30000000000001</v>
          </cell>
        </row>
        <row r="1352">
          <cell r="C1352" t="str">
            <v>CODIGO</v>
          </cell>
          <cell r="D1352" t="str">
            <v>ATIVIDADES AUXILIARES</v>
          </cell>
          <cell r="E1352" t="str">
            <v>UND</v>
          </cell>
          <cell r="F1352" t="str">
            <v>QUANTIDADE</v>
          </cell>
          <cell r="H1352" t="str">
            <v>CUSTO UNITÁRIO</v>
          </cell>
          <cell r="J1352" t="str">
            <v>CUSTO UNITÁRIO</v>
          </cell>
        </row>
        <row r="1353">
          <cell r="C1353" t="str">
            <v>1 A 01 170 01</v>
          </cell>
          <cell r="D1353" t="str">
            <v>Areia extraída com trator e carregadeira</v>
          </cell>
          <cell r="E1353" t="str">
            <v>M³</v>
          </cell>
          <cell r="F1353">
            <v>0.63200000000000001</v>
          </cell>
          <cell r="H1353">
            <v>5.56</v>
          </cell>
          <cell r="J1353">
            <v>3.51</v>
          </cell>
        </row>
        <row r="1354">
          <cell r="C1354" t="str">
            <v>1 A 01 200 01</v>
          </cell>
          <cell r="D1354" t="str">
            <v>Brita produzida em central de britagem de 80 m3/h</v>
          </cell>
          <cell r="E1354" t="str">
            <v>m³</v>
          </cell>
          <cell r="F1354">
            <v>0.74</v>
          </cell>
          <cell r="H1354">
            <v>28.54</v>
          </cell>
          <cell r="J1354">
            <v>21.11</v>
          </cell>
        </row>
        <row r="1355">
          <cell r="D1355">
            <v>0</v>
          </cell>
          <cell r="E1355">
            <v>0</v>
          </cell>
          <cell r="H1355">
            <v>0</v>
          </cell>
          <cell r="J1355">
            <v>0</v>
          </cell>
        </row>
        <row r="1356">
          <cell r="D1356">
            <v>0</v>
          </cell>
          <cell r="E1356">
            <v>0</v>
          </cell>
          <cell r="H1356">
            <v>0</v>
          </cell>
          <cell r="J1356">
            <v>0</v>
          </cell>
        </row>
        <row r="1357">
          <cell r="D1357">
            <v>0</v>
          </cell>
          <cell r="H1357">
            <v>0</v>
          </cell>
          <cell r="J1357">
            <v>0</v>
          </cell>
        </row>
        <row r="1358">
          <cell r="C1358" t="str">
            <v>OBSERVAÇÕES:</v>
          </cell>
          <cell r="F1358" t="str">
            <v>CUSTO UNITÁRIO DE TRANSPORTE - (F)</v>
          </cell>
          <cell r="J1358">
            <v>24.62</v>
          </cell>
        </row>
        <row r="1359">
          <cell r="F1359" t="str">
            <v>CUSTO UNITÁRIO DIRETO TOTAL</v>
          </cell>
          <cell r="J1359">
            <v>251.52</v>
          </cell>
        </row>
        <row r="1360">
          <cell r="F1360" t="str">
            <v xml:space="preserve">BONIFICAÇÃO </v>
          </cell>
          <cell r="H1360">
            <v>0</v>
          </cell>
          <cell r="J1360">
            <v>0</v>
          </cell>
        </row>
        <row r="1361">
          <cell r="F1361" t="str">
            <v>PREÇO UNITÁRIO  TOTAL</v>
          </cell>
          <cell r="J1361">
            <v>251.52</v>
          </cell>
        </row>
        <row r="1365">
          <cell r="A1365" t="str">
            <v>1 A 01 412 51</v>
          </cell>
          <cell r="C1365" t="str">
            <v>SERVIÇO:</v>
          </cell>
          <cell r="D1365" t="str">
            <v>Concreto fck=12 MPa controle razoável uso geral confecção e lançamento AC/BC</v>
          </cell>
          <cell r="F1365" t="str">
            <v>PRODUÇÃO DA EQUIPE - (C):</v>
          </cell>
          <cell r="J1365">
            <v>3.3</v>
          </cell>
          <cell r="K1365" t="str">
            <v>m³</v>
          </cell>
          <cell r="M1365" t="e">
            <v>#N/A</v>
          </cell>
        </row>
        <row r="1366">
          <cell r="F1366" t="str">
            <v>UNITÁRIO</v>
          </cell>
          <cell r="H1366" t="str">
            <v>C. OPERACIONAL</v>
          </cell>
        </row>
        <row r="1367">
          <cell r="C1367" t="str">
            <v>ÍTEM</v>
          </cell>
          <cell r="D1367" t="str">
            <v>E Q U I P A M E N T O</v>
          </cell>
          <cell r="E1367" t="str">
            <v>QUANT.</v>
          </cell>
          <cell r="F1367" t="str">
            <v>PROD</v>
          </cell>
          <cell r="G1367" t="str">
            <v>IMPROD</v>
          </cell>
          <cell r="H1367" t="str">
            <v>PROD</v>
          </cell>
          <cell r="I1367" t="str">
            <v>IMPROD</v>
          </cell>
          <cell r="J1367" t="str">
            <v>CUSTO HORÁRIO</v>
          </cell>
        </row>
        <row r="1368">
          <cell r="C1368" t="str">
            <v>E302</v>
          </cell>
          <cell r="D1368" t="str">
            <v xml:space="preserve">Betoneira : Penedo :  -  320 l </v>
          </cell>
          <cell r="E1368">
            <v>1</v>
          </cell>
          <cell r="F1368">
            <v>1</v>
          </cell>
          <cell r="G1368">
            <v>0</v>
          </cell>
          <cell r="H1368">
            <v>19.38</v>
          </cell>
          <cell r="I1368">
            <v>17.27</v>
          </cell>
          <cell r="J1368">
            <v>19.38</v>
          </cell>
        </row>
        <row r="1369">
          <cell r="C1369" t="str">
            <v>E304</v>
          </cell>
          <cell r="D1369" t="str">
            <v xml:space="preserve">Transportador Manual : AJS :  -  carrinho de mão 80 l </v>
          </cell>
          <cell r="E1369">
            <v>3</v>
          </cell>
          <cell r="F1369">
            <v>0.69</v>
          </cell>
          <cell r="G1369">
            <v>0.31</v>
          </cell>
          <cell r="H1369">
            <v>0.13</v>
          </cell>
          <cell r="I1369">
            <v>0</v>
          </cell>
          <cell r="J1369">
            <v>0.26</v>
          </cell>
        </row>
        <row r="1370">
          <cell r="C1370" t="str">
            <v>E306</v>
          </cell>
          <cell r="D1370" t="str">
            <v xml:space="preserve">(*) Vibrador de Concreto : Diversos : VIP45/MT2 -  de imersão </v>
          </cell>
          <cell r="E1370">
            <v>2</v>
          </cell>
          <cell r="F1370">
            <v>1</v>
          </cell>
          <cell r="G1370">
            <v>0</v>
          </cell>
          <cell r="H1370">
            <v>16.45</v>
          </cell>
          <cell r="I1370">
            <v>15.35</v>
          </cell>
          <cell r="J1370">
            <v>32.9</v>
          </cell>
        </row>
        <row r="1371">
          <cell r="C1371" t="str">
            <v>E509</v>
          </cell>
          <cell r="D1371" t="str">
            <v>Grupo Gerador : Heimer : GEHMI-40 - 32,0  KVA</v>
          </cell>
          <cell r="E1371">
            <v>1</v>
          </cell>
          <cell r="F1371">
            <v>1</v>
          </cell>
          <cell r="G1371">
            <v>0</v>
          </cell>
          <cell r="H1371">
            <v>32.17</v>
          </cell>
          <cell r="I1371">
            <v>17.27</v>
          </cell>
          <cell r="J1371">
            <v>32.17</v>
          </cell>
        </row>
        <row r="1372">
          <cell r="D1372">
            <v>0</v>
          </cell>
          <cell r="G1372">
            <v>0</v>
          </cell>
          <cell r="H1372">
            <v>0</v>
          </cell>
          <cell r="I1372">
            <v>0</v>
          </cell>
          <cell r="J1372">
            <v>0</v>
          </cell>
        </row>
        <row r="1373">
          <cell r="D1373">
            <v>0</v>
          </cell>
          <cell r="G1373">
            <v>0</v>
          </cell>
          <cell r="H1373">
            <v>0</v>
          </cell>
          <cell r="I1373">
            <v>0</v>
          </cell>
          <cell r="J1373">
            <v>0</v>
          </cell>
        </row>
        <row r="1374">
          <cell r="F1374" t="str">
            <v>CUSTO HORÁRIO DO EQUIPAMENTO - (A)</v>
          </cell>
          <cell r="J1374">
            <v>84.71</v>
          </cell>
        </row>
        <row r="1375">
          <cell r="C1375" t="str">
            <v>ÍTEM</v>
          </cell>
          <cell r="D1375" t="str">
            <v>M Ã O    D E   O B R A</v>
          </cell>
          <cell r="E1375" t="str">
            <v>QUANT.</v>
          </cell>
          <cell r="F1375" t="str">
            <v>SALÁRIO HORA</v>
          </cell>
          <cell r="J1375" t="str">
            <v>CUSTO HORÁRIO</v>
          </cell>
        </row>
        <row r="1376">
          <cell r="C1376" t="str">
            <v>T604</v>
          </cell>
          <cell r="D1376" t="str">
            <v>Pedreiro</v>
          </cell>
          <cell r="E1376">
            <v>1</v>
          </cell>
          <cell r="F1376">
            <v>9.44</v>
          </cell>
          <cell r="G1376" t="e">
            <v>#N/A</v>
          </cell>
          <cell r="H1376" t="e">
            <v>#N/A</v>
          </cell>
          <cell r="I1376" t="e">
            <v>#N/A</v>
          </cell>
          <cell r="J1376">
            <v>9.44</v>
          </cell>
        </row>
        <row r="1377">
          <cell r="C1377" t="str">
            <v>T701</v>
          </cell>
          <cell r="D1377" t="str">
            <v>Servente</v>
          </cell>
          <cell r="E1377">
            <v>14</v>
          </cell>
          <cell r="F1377">
            <v>6.99</v>
          </cell>
          <cell r="G1377" t="e">
            <v>#N/A</v>
          </cell>
          <cell r="H1377" t="e">
            <v>#N/A</v>
          </cell>
          <cell r="I1377" t="e">
            <v>#N/A</v>
          </cell>
          <cell r="J1377">
            <v>97.86</v>
          </cell>
        </row>
        <row r="1378">
          <cell r="D1378">
            <v>0</v>
          </cell>
          <cell r="F1378">
            <v>0</v>
          </cell>
          <cell r="G1378">
            <v>0</v>
          </cell>
          <cell r="H1378">
            <v>0</v>
          </cell>
          <cell r="I1378">
            <v>0</v>
          </cell>
          <cell r="J1378">
            <v>0</v>
          </cell>
        </row>
        <row r="1379">
          <cell r="D1379">
            <v>0</v>
          </cell>
          <cell r="F1379">
            <v>0</v>
          </cell>
          <cell r="G1379">
            <v>0</v>
          </cell>
          <cell r="H1379">
            <v>0</v>
          </cell>
          <cell r="I1379">
            <v>0</v>
          </cell>
          <cell r="J1379">
            <v>0</v>
          </cell>
        </row>
        <row r="1380">
          <cell r="D1380">
            <v>0</v>
          </cell>
          <cell r="F1380">
            <v>0</v>
          </cell>
          <cell r="G1380">
            <v>0</v>
          </cell>
          <cell r="H1380">
            <v>0</v>
          </cell>
          <cell r="I1380">
            <v>0</v>
          </cell>
          <cell r="J1380">
            <v>0</v>
          </cell>
        </row>
        <row r="1381">
          <cell r="F1381" t="str">
            <v>CUSTO HORÁRIO DE MÃO DE OBRA - (B)</v>
          </cell>
          <cell r="J1381">
            <v>107.3</v>
          </cell>
        </row>
        <row r="1382">
          <cell r="F1382" t="str">
            <v>FERRAMENTAS</v>
          </cell>
          <cell r="H1382">
            <v>0.2051</v>
          </cell>
          <cell r="J1382">
            <v>22</v>
          </cell>
        </row>
        <row r="1383">
          <cell r="F1383" t="str">
            <v>CUSTO HORÁRIO TOTAL - (A + B)</v>
          </cell>
          <cell r="J1383">
            <v>214.01</v>
          </cell>
        </row>
        <row r="1384">
          <cell r="F1384" t="str">
            <v>CUSTO UNITÁRIO DE EXECUÇÃO - (D)</v>
          </cell>
          <cell r="J1384">
            <v>64.849999999999994</v>
          </cell>
        </row>
        <row r="1385">
          <cell r="C1385" t="str">
            <v>ÍTEM</v>
          </cell>
          <cell r="D1385" t="str">
            <v>M A T E R I A L</v>
          </cell>
          <cell r="E1385" t="str">
            <v>UNID</v>
          </cell>
          <cell r="F1385" t="str">
            <v>CONSUMO</v>
          </cell>
          <cell r="H1385" t="str">
            <v xml:space="preserve"> PREÇO UNITÁRIO</v>
          </cell>
          <cell r="J1385" t="str">
            <v>CUSTO UNITÁRIO</v>
          </cell>
        </row>
        <row r="1386">
          <cell r="C1386" t="str">
            <v>M704</v>
          </cell>
          <cell r="D1386" t="str">
            <v>Areia lavada comercial DMT até 50 km</v>
          </cell>
          <cell r="E1386" t="str">
            <v>m3</v>
          </cell>
          <cell r="F1386">
            <v>0.61399999999999999</v>
          </cell>
          <cell r="H1386">
            <v>60</v>
          </cell>
          <cell r="I1386" t="e">
            <v>#N/A</v>
          </cell>
          <cell r="J1386">
            <v>36.840000000000003</v>
          </cell>
        </row>
        <row r="1387">
          <cell r="C1387" t="str">
            <v>M202</v>
          </cell>
          <cell r="D1387" t="str">
            <v>Cimento portland CP II-32</v>
          </cell>
          <cell r="E1387" t="str">
            <v>kg</v>
          </cell>
          <cell r="F1387">
            <v>340</v>
          </cell>
          <cell r="H1387">
            <v>0.45</v>
          </cell>
          <cell r="J1387">
            <v>153</v>
          </cell>
        </row>
        <row r="1388">
          <cell r="D1388">
            <v>0</v>
          </cell>
          <cell r="E1388">
            <v>0</v>
          </cell>
          <cell r="H1388">
            <v>0</v>
          </cell>
          <cell r="J1388">
            <v>0</v>
          </cell>
        </row>
        <row r="1389">
          <cell r="D1389">
            <v>0</v>
          </cell>
          <cell r="E1389">
            <v>0</v>
          </cell>
          <cell r="J1389">
            <v>0</v>
          </cell>
        </row>
        <row r="1390">
          <cell r="D1390">
            <v>0</v>
          </cell>
          <cell r="E1390">
            <v>0</v>
          </cell>
          <cell r="J1390">
            <v>0</v>
          </cell>
        </row>
        <row r="1391">
          <cell r="F1391" t="str">
            <v>CUSTO TOTAL DE MATERIAL - (E)</v>
          </cell>
          <cell r="J1391">
            <v>189.84</v>
          </cell>
        </row>
        <row r="1392">
          <cell r="C1392" t="str">
            <v>CODIGO</v>
          </cell>
          <cell r="D1392" t="str">
            <v>ATIVIDADES AUXILIARES</v>
          </cell>
          <cell r="E1392" t="str">
            <v>UND</v>
          </cell>
          <cell r="F1392" t="str">
            <v>QUANTIDADE</v>
          </cell>
          <cell r="H1392" t="str">
            <v>CUSTO UNITÁRIO</v>
          </cell>
          <cell r="J1392" t="str">
            <v>CUSTO UNITÁRIO</v>
          </cell>
        </row>
        <row r="1393">
          <cell r="C1393" t="str">
            <v>1 A 00 717 00</v>
          </cell>
          <cell r="D1393" t="e">
            <v>#N/A</v>
          </cell>
          <cell r="E1393" t="e">
            <v>#N/A</v>
          </cell>
          <cell r="F1393">
            <v>0.74</v>
          </cell>
          <cell r="H1393" t="e">
            <v>#N/A</v>
          </cell>
          <cell r="J1393" t="e">
            <v>#N/A</v>
          </cell>
        </row>
        <row r="1394">
          <cell r="D1394">
            <v>0</v>
          </cell>
          <cell r="E1394">
            <v>0</v>
          </cell>
          <cell r="H1394">
            <v>0</v>
          </cell>
          <cell r="J1394">
            <v>0</v>
          </cell>
        </row>
        <row r="1395">
          <cell r="D1395">
            <v>0</v>
          </cell>
          <cell r="E1395">
            <v>0</v>
          </cell>
          <cell r="H1395">
            <v>0</v>
          </cell>
          <cell r="J1395">
            <v>0</v>
          </cell>
        </row>
        <row r="1396">
          <cell r="D1396">
            <v>0</v>
          </cell>
          <cell r="E1396">
            <v>0</v>
          </cell>
          <cell r="H1396">
            <v>0</v>
          </cell>
          <cell r="J1396">
            <v>0</v>
          </cell>
        </row>
        <row r="1397">
          <cell r="D1397">
            <v>0</v>
          </cell>
          <cell r="H1397">
            <v>0</v>
          </cell>
          <cell r="J1397">
            <v>0</v>
          </cell>
        </row>
        <row r="1398">
          <cell r="C1398" t="str">
            <v>OBSERVAÇÕES:</v>
          </cell>
          <cell r="F1398" t="str">
            <v>CUSTO UNITÁRIO DE TRANSPORTE - (F)</v>
          </cell>
          <cell r="J1398" t="e">
            <v>#N/A</v>
          </cell>
        </row>
        <row r="1399">
          <cell r="F1399" t="str">
            <v>CUSTO UNITÁRIO DIRETO TOTAL</v>
          </cell>
          <cell r="J1399" t="e">
            <v>#N/A</v>
          </cell>
        </row>
        <row r="1400">
          <cell r="F1400" t="str">
            <v xml:space="preserve">BONIFICAÇÃO </v>
          </cell>
          <cell r="H1400">
            <v>0</v>
          </cell>
          <cell r="J1400" t="e">
            <v>#N/A</v>
          </cell>
        </row>
        <row r="1401">
          <cell r="F1401" t="str">
            <v>PREÇO UNITÁRIO  TOTAL</v>
          </cell>
          <cell r="J1401" t="e">
            <v>#N/A</v>
          </cell>
        </row>
        <row r="1405">
          <cell r="A1405" t="str">
            <v>1 A 01 415 51</v>
          </cell>
          <cell r="C1405" t="str">
            <v>SERVIÇO:</v>
          </cell>
          <cell r="D1405" t="str">
            <v>Concreto estrutural fck=15 MPa controle razoável uso geral conf. e lanç. AC/BC</v>
          </cell>
          <cell r="F1405" t="str">
            <v>PRODUÇÃO DA EQUIPE - (C):</v>
          </cell>
          <cell r="J1405">
            <v>2.5</v>
          </cell>
          <cell r="K1405" t="str">
            <v>m³</v>
          </cell>
          <cell r="M1405" t="e">
            <v>#N/A</v>
          </cell>
        </row>
        <row r="1406">
          <cell r="F1406" t="str">
            <v>UNITÁRIO</v>
          </cell>
          <cell r="H1406" t="str">
            <v>C. OPERACIONAL</v>
          </cell>
        </row>
        <row r="1407">
          <cell r="C1407" t="str">
            <v>ÍTEM</v>
          </cell>
          <cell r="D1407" t="str">
            <v>E Q U I P A M E N T O</v>
          </cell>
          <cell r="E1407" t="str">
            <v>QUANT.</v>
          </cell>
          <cell r="F1407" t="str">
            <v>PROD</v>
          </cell>
          <cell r="G1407" t="str">
            <v>IMPROD</v>
          </cell>
          <cell r="H1407" t="str">
            <v>PROD</v>
          </cell>
          <cell r="I1407" t="str">
            <v>IMPROD</v>
          </cell>
          <cell r="J1407" t="str">
            <v>CUSTO HORÁRIO</v>
          </cell>
        </row>
        <row r="1408">
          <cell r="C1408" t="str">
            <v>E302</v>
          </cell>
          <cell r="D1408" t="str">
            <v xml:space="preserve">Betoneira : Penedo :  -  320 l </v>
          </cell>
          <cell r="E1408">
            <v>1</v>
          </cell>
          <cell r="F1408">
            <v>1</v>
          </cell>
          <cell r="G1408">
            <v>0</v>
          </cell>
          <cell r="H1408">
            <v>19.38</v>
          </cell>
          <cell r="I1408">
            <v>17.27</v>
          </cell>
          <cell r="J1408">
            <v>19.38</v>
          </cell>
        </row>
        <row r="1409">
          <cell r="C1409" t="str">
            <v>E304</v>
          </cell>
          <cell r="D1409" t="str">
            <v xml:space="preserve">Transportador Manual : AJS :  -  carrinho de mão 80 l </v>
          </cell>
          <cell r="E1409">
            <v>3</v>
          </cell>
          <cell r="F1409">
            <v>0.69</v>
          </cell>
          <cell r="G1409">
            <v>0.31</v>
          </cell>
          <cell r="H1409">
            <v>0.13</v>
          </cell>
          <cell r="I1409">
            <v>0</v>
          </cell>
          <cell r="J1409">
            <v>0.26</v>
          </cell>
        </row>
        <row r="1410">
          <cell r="C1410" t="str">
            <v>E306</v>
          </cell>
          <cell r="D1410" t="str">
            <v xml:space="preserve">(*) Vibrador de Concreto : Diversos : VIP45/MT2 -  de imersão </v>
          </cell>
          <cell r="E1410">
            <v>2</v>
          </cell>
          <cell r="F1410">
            <v>1</v>
          </cell>
          <cell r="G1410">
            <v>0</v>
          </cell>
          <cell r="H1410">
            <v>16.45</v>
          </cell>
          <cell r="I1410">
            <v>15.35</v>
          </cell>
          <cell r="J1410">
            <v>32.9</v>
          </cell>
        </row>
        <row r="1411">
          <cell r="C1411" t="str">
            <v>E509</v>
          </cell>
          <cell r="D1411" t="str">
            <v>Grupo Gerador : Heimer : GEHMI-40 - 32,0  KVA</v>
          </cell>
          <cell r="E1411">
            <v>1</v>
          </cell>
          <cell r="F1411">
            <v>1</v>
          </cell>
          <cell r="G1411">
            <v>0</v>
          </cell>
          <cell r="H1411">
            <v>32.17</v>
          </cell>
          <cell r="I1411">
            <v>17.27</v>
          </cell>
          <cell r="J1411">
            <v>32.17</v>
          </cell>
        </row>
        <row r="1412">
          <cell r="D1412">
            <v>0</v>
          </cell>
          <cell r="G1412">
            <v>0</v>
          </cell>
          <cell r="H1412">
            <v>0</v>
          </cell>
          <cell r="I1412">
            <v>0</v>
          </cell>
          <cell r="J1412">
            <v>0</v>
          </cell>
        </row>
        <row r="1413">
          <cell r="D1413">
            <v>0</v>
          </cell>
          <cell r="G1413">
            <v>0</v>
          </cell>
          <cell r="H1413">
            <v>0</v>
          </cell>
          <cell r="I1413">
            <v>0</v>
          </cell>
          <cell r="J1413">
            <v>0</v>
          </cell>
        </row>
        <row r="1414">
          <cell r="D1414">
            <v>0</v>
          </cell>
          <cell r="G1414">
            <v>0</v>
          </cell>
          <cell r="H1414">
            <v>0</v>
          </cell>
          <cell r="I1414">
            <v>0</v>
          </cell>
          <cell r="J1414">
            <v>0</v>
          </cell>
        </row>
        <row r="1415">
          <cell r="F1415" t="str">
            <v>CUSTO HORÁRIO DO EQUIPAMENTO - (A)</v>
          </cell>
          <cell r="J1415">
            <v>84.71</v>
          </cell>
        </row>
        <row r="1416">
          <cell r="C1416" t="str">
            <v>ÍTEM</v>
          </cell>
          <cell r="D1416" t="str">
            <v>M Ã O    D E   O B R A</v>
          </cell>
          <cell r="E1416" t="str">
            <v>QUANT.</v>
          </cell>
          <cell r="F1416" t="str">
            <v>SALÁRIO HORA</v>
          </cell>
          <cell r="J1416" t="str">
            <v>CUSTO HORÁRIO</v>
          </cell>
        </row>
        <row r="1417">
          <cell r="C1417" t="str">
            <v>T604</v>
          </cell>
          <cell r="D1417" t="str">
            <v>Pedreiro</v>
          </cell>
          <cell r="E1417">
            <v>1</v>
          </cell>
          <cell r="F1417">
            <v>9.44</v>
          </cell>
          <cell r="G1417" t="e">
            <v>#N/A</v>
          </cell>
          <cell r="H1417" t="e">
            <v>#N/A</v>
          </cell>
          <cell r="I1417" t="e">
            <v>#N/A</v>
          </cell>
          <cell r="J1417">
            <v>9.44</v>
          </cell>
        </row>
        <row r="1418">
          <cell r="C1418" t="str">
            <v>T701</v>
          </cell>
          <cell r="D1418" t="str">
            <v>Servente</v>
          </cell>
          <cell r="E1418">
            <v>14</v>
          </cell>
          <cell r="F1418">
            <v>6.99</v>
          </cell>
          <cell r="G1418" t="e">
            <v>#N/A</v>
          </cell>
          <cell r="H1418" t="e">
            <v>#N/A</v>
          </cell>
          <cell r="I1418" t="e">
            <v>#N/A</v>
          </cell>
          <cell r="J1418">
            <v>97.86</v>
          </cell>
        </row>
        <row r="1419">
          <cell r="D1419">
            <v>0</v>
          </cell>
          <cell r="F1419">
            <v>0</v>
          </cell>
          <cell r="G1419">
            <v>0</v>
          </cell>
          <cell r="H1419">
            <v>0</v>
          </cell>
          <cell r="I1419">
            <v>0</v>
          </cell>
          <cell r="J1419">
            <v>0</v>
          </cell>
        </row>
        <row r="1420">
          <cell r="D1420">
            <v>0</v>
          </cell>
          <cell r="F1420">
            <v>0</v>
          </cell>
          <cell r="G1420">
            <v>0</v>
          </cell>
          <cell r="H1420">
            <v>0</v>
          </cell>
          <cell r="I1420">
            <v>0</v>
          </cell>
          <cell r="J1420">
            <v>0</v>
          </cell>
        </row>
        <row r="1421">
          <cell r="D1421">
            <v>0</v>
          </cell>
          <cell r="F1421">
            <v>0</v>
          </cell>
          <cell r="G1421">
            <v>0</v>
          </cell>
          <cell r="H1421">
            <v>0</v>
          </cell>
          <cell r="I1421">
            <v>0</v>
          </cell>
          <cell r="J1421">
            <v>0</v>
          </cell>
        </row>
        <row r="1422">
          <cell r="F1422" t="str">
            <v>CUSTO HORÁRIO DE MÃO DE OBRA - (B)</v>
          </cell>
          <cell r="J1422">
            <v>107.3</v>
          </cell>
        </row>
        <row r="1423">
          <cell r="F1423" t="str">
            <v>FERRAMENTAS</v>
          </cell>
          <cell r="H1423">
            <v>0.2051</v>
          </cell>
          <cell r="J1423">
            <v>22</v>
          </cell>
        </row>
        <row r="1424">
          <cell r="F1424" t="str">
            <v>CUSTO HORÁRIO TOTAL - (A + B)</v>
          </cell>
          <cell r="J1424">
            <v>214.01</v>
          </cell>
        </row>
        <row r="1425">
          <cell r="F1425" t="str">
            <v>CUSTO UNITÁRIO DE EXECUÇÃO - (D)</v>
          </cell>
          <cell r="J1425">
            <v>85.6</v>
          </cell>
        </row>
        <row r="1426">
          <cell r="C1426" t="str">
            <v>ÍTEM</v>
          </cell>
          <cell r="D1426" t="str">
            <v>M A T E R I A L</v>
          </cell>
          <cell r="E1426" t="str">
            <v>UNID</v>
          </cell>
          <cell r="F1426" t="str">
            <v>CONSUMO</v>
          </cell>
          <cell r="H1426" t="str">
            <v xml:space="preserve"> PREÇO UNITÁRIO</v>
          </cell>
          <cell r="J1426" t="str">
            <v>CUSTO UNITÁRIO</v>
          </cell>
        </row>
        <row r="1427">
          <cell r="C1427" t="str">
            <v>M202</v>
          </cell>
          <cell r="D1427" t="str">
            <v>Cimento portland CP II-32</v>
          </cell>
          <cell r="E1427" t="str">
            <v>kg</v>
          </cell>
          <cell r="F1427">
            <v>340</v>
          </cell>
          <cell r="H1427">
            <v>0.45</v>
          </cell>
          <cell r="I1427" t="e">
            <v>#N/A</v>
          </cell>
          <cell r="J1427">
            <v>153</v>
          </cell>
        </row>
        <row r="1428">
          <cell r="C1428" t="str">
            <v>M704</v>
          </cell>
          <cell r="D1428" t="str">
            <v>Areia lavada comercial DMT até 50 km</v>
          </cell>
          <cell r="E1428" t="str">
            <v>m3</v>
          </cell>
          <cell r="F1428">
            <v>0.61399999999999999</v>
          </cell>
          <cell r="H1428">
            <v>60</v>
          </cell>
          <cell r="J1428">
            <v>36.840000000000003</v>
          </cell>
        </row>
        <row r="1429">
          <cell r="D1429">
            <v>0</v>
          </cell>
          <cell r="E1429">
            <v>0</v>
          </cell>
          <cell r="J1429">
            <v>0</v>
          </cell>
        </row>
        <row r="1430">
          <cell r="D1430">
            <v>0</v>
          </cell>
          <cell r="E1430">
            <v>0</v>
          </cell>
          <cell r="J1430">
            <v>0</v>
          </cell>
        </row>
        <row r="1431">
          <cell r="D1431">
            <v>0</v>
          </cell>
          <cell r="E1431">
            <v>0</v>
          </cell>
          <cell r="J1431">
            <v>0</v>
          </cell>
        </row>
        <row r="1432">
          <cell r="F1432" t="str">
            <v>CUSTO TOTAL DE MATERIAL - (E)</v>
          </cell>
          <cell r="J1432">
            <v>189.84</v>
          </cell>
        </row>
        <row r="1433">
          <cell r="C1433" t="str">
            <v>CODIGO</v>
          </cell>
          <cell r="D1433" t="str">
            <v>ATIVIDADES AUXILIARES</v>
          </cell>
          <cell r="E1433" t="str">
            <v>UND</v>
          </cell>
          <cell r="F1433" t="str">
            <v>QUANTIDADE</v>
          </cell>
          <cell r="H1433" t="str">
            <v>CUSTO UNITÁRIO</v>
          </cell>
          <cell r="J1433" t="str">
            <v>CUSTO UNITÁRIO</v>
          </cell>
        </row>
        <row r="1434">
          <cell r="C1434" t="str">
            <v>1 A 00 717 00</v>
          </cell>
          <cell r="D1434" t="e">
            <v>#N/A</v>
          </cell>
          <cell r="E1434" t="e">
            <v>#N/A</v>
          </cell>
          <cell r="F1434">
            <v>0.74</v>
          </cell>
          <cell r="H1434" t="e">
            <v>#N/A</v>
          </cell>
          <cell r="J1434" t="e">
            <v>#N/A</v>
          </cell>
        </row>
        <row r="1435">
          <cell r="D1435">
            <v>0</v>
          </cell>
          <cell r="E1435">
            <v>0</v>
          </cell>
          <cell r="H1435">
            <v>0</v>
          </cell>
          <cell r="J1435">
            <v>0</v>
          </cell>
        </row>
        <row r="1436">
          <cell r="D1436">
            <v>0</v>
          </cell>
          <cell r="E1436">
            <v>0</v>
          </cell>
          <cell r="H1436">
            <v>0</v>
          </cell>
          <cell r="J1436">
            <v>0</v>
          </cell>
        </row>
        <row r="1437">
          <cell r="D1437">
            <v>0</v>
          </cell>
          <cell r="E1437">
            <v>0</v>
          </cell>
          <cell r="H1437">
            <v>0</v>
          </cell>
          <cell r="J1437">
            <v>0</v>
          </cell>
        </row>
        <row r="1438">
          <cell r="D1438">
            <v>0</v>
          </cell>
          <cell r="H1438">
            <v>0</v>
          </cell>
          <cell r="J1438">
            <v>0</v>
          </cell>
        </row>
        <row r="1439">
          <cell r="C1439" t="str">
            <v>OBSERVAÇÕES:</v>
          </cell>
          <cell r="F1439" t="str">
            <v>CUSTO ATIVIDADES AUXILIARES - (F)</v>
          </cell>
          <cell r="J1439" t="e">
            <v>#N/A</v>
          </cell>
        </row>
        <row r="1440">
          <cell r="F1440" t="str">
            <v>CUSTO UNITÁRIO DIRETO TOTAL</v>
          </cell>
          <cell r="J1440" t="e">
            <v>#N/A</v>
          </cell>
        </row>
        <row r="1441">
          <cell r="F1441" t="str">
            <v xml:space="preserve">BONIFICAÇÃO </v>
          </cell>
          <cell r="H1441">
            <v>0</v>
          </cell>
          <cell r="J1441" t="e">
            <v>#N/A</v>
          </cell>
        </row>
        <row r="1442">
          <cell r="F1442" t="str">
            <v>PREÇO UNITÁRIO  TOTAL</v>
          </cell>
          <cell r="J1442" t="e">
            <v>#N/A</v>
          </cell>
        </row>
        <row r="1446">
          <cell r="A1446" t="str">
            <v>1 A 01 418 51</v>
          </cell>
          <cell r="C1446" t="str">
            <v>SERVIÇO:</v>
          </cell>
          <cell r="D1446" t="str">
            <v>Concreto estrutural fck=18 MPa controle razoável uso geral confecção e lançamento AC/BC</v>
          </cell>
          <cell r="F1446" t="str">
            <v>PRODUÇÃO DA EQUIPE - (C):</v>
          </cell>
          <cell r="J1446">
            <v>2.5</v>
          </cell>
          <cell r="K1446" t="str">
            <v>m³</v>
          </cell>
          <cell r="M1446">
            <v>194.75</v>
          </cell>
        </row>
        <row r="1447">
          <cell r="F1447" t="str">
            <v>UNITÁRIO</v>
          </cell>
          <cell r="H1447" t="str">
            <v>C. OPERACIONAL</v>
          </cell>
        </row>
        <row r="1448">
          <cell r="C1448" t="str">
            <v>ÍTEM</v>
          </cell>
          <cell r="D1448" t="str">
            <v>E Q U I P A M E N T O</v>
          </cell>
          <cell r="E1448" t="str">
            <v>QUANT.</v>
          </cell>
          <cell r="F1448" t="str">
            <v>PROD</v>
          </cell>
          <cell r="G1448" t="str">
            <v>IMPROD</v>
          </cell>
          <cell r="H1448" t="str">
            <v>PROD</v>
          </cell>
          <cell r="I1448" t="str">
            <v>IMPROD</v>
          </cell>
          <cell r="J1448" t="str">
            <v>CUSTO HORÁRIO</v>
          </cell>
        </row>
        <row r="1449">
          <cell r="C1449" t="str">
            <v>E302</v>
          </cell>
          <cell r="D1449" t="str">
            <v xml:space="preserve">Betoneira : Penedo :  -  320 l </v>
          </cell>
          <cell r="E1449">
            <v>1</v>
          </cell>
          <cell r="F1449">
            <v>1</v>
          </cell>
          <cell r="G1449">
            <v>0</v>
          </cell>
          <cell r="H1449">
            <v>19.38</v>
          </cell>
          <cell r="I1449">
            <v>17.27</v>
          </cell>
          <cell r="J1449">
            <v>19.38</v>
          </cell>
        </row>
        <row r="1450">
          <cell r="C1450" t="str">
            <v>E304</v>
          </cell>
          <cell r="D1450" t="str">
            <v xml:space="preserve">Transportador Manual : AJS :  -  carrinho de mão 80 l </v>
          </cell>
          <cell r="E1450">
            <v>3</v>
          </cell>
          <cell r="F1450">
            <v>0.7</v>
          </cell>
          <cell r="G1450">
            <v>0.3</v>
          </cell>
          <cell r="H1450">
            <v>0.13</v>
          </cell>
          <cell r="I1450">
            <v>0</v>
          </cell>
          <cell r="J1450">
            <v>0.27</v>
          </cell>
        </row>
        <row r="1451">
          <cell r="C1451" t="str">
            <v>E306</v>
          </cell>
          <cell r="D1451" t="str">
            <v xml:space="preserve">(*) Vibrador de Concreto : Diversos : VIP45/MT2 -  de imersão </v>
          </cell>
          <cell r="E1451">
            <v>2</v>
          </cell>
          <cell r="F1451">
            <v>1</v>
          </cell>
          <cell r="G1451">
            <v>0</v>
          </cell>
          <cell r="H1451">
            <v>16.45</v>
          </cell>
          <cell r="I1451">
            <v>15.35</v>
          </cell>
          <cell r="J1451">
            <v>32.9</v>
          </cell>
        </row>
        <row r="1452">
          <cell r="C1452" t="str">
            <v>E509</v>
          </cell>
          <cell r="D1452" t="str">
            <v>Grupo Gerador : Heimer : GEHMI-40 - 32,0  KVA</v>
          </cell>
          <cell r="E1452">
            <v>1</v>
          </cell>
          <cell r="F1452">
            <v>1</v>
          </cell>
          <cell r="G1452">
            <v>0</v>
          </cell>
          <cell r="H1452">
            <v>32.17</v>
          </cell>
          <cell r="I1452">
            <v>17.27</v>
          </cell>
          <cell r="J1452">
            <v>32.17</v>
          </cell>
        </row>
        <row r="1453">
          <cell r="D1453">
            <v>0</v>
          </cell>
          <cell r="G1453">
            <v>0</v>
          </cell>
          <cell r="H1453">
            <v>0</v>
          </cell>
          <cell r="I1453">
            <v>0</v>
          </cell>
          <cell r="J1453">
            <v>0</v>
          </cell>
        </row>
        <row r="1454">
          <cell r="D1454">
            <v>0</v>
          </cell>
          <cell r="G1454">
            <v>0</v>
          </cell>
          <cell r="H1454">
            <v>0</v>
          </cell>
          <cell r="I1454">
            <v>0</v>
          </cell>
          <cell r="J1454">
            <v>0</v>
          </cell>
        </row>
        <row r="1455">
          <cell r="D1455">
            <v>0</v>
          </cell>
          <cell r="G1455">
            <v>0</v>
          </cell>
          <cell r="H1455">
            <v>0</v>
          </cell>
          <cell r="I1455">
            <v>0</v>
          </cell>
          <cell r="J1455">
            <v>0</v>
          </cell>
        </row>
        <row r="1456">
          <cell r="F1456" t="str">
            <v>CUSTO HORÁRIO DO EQUIPAMENTO - (A)</v>
          </cell>
          <cell r="J1456">
            <v>84.72</v>
          </cell>
        </row>
        <row r="1457">
          <cell r="C1457" t="str">
            <v>ÍTEM</v>
          </cell>
          <cell r="D1457" t="str">
            <v>M Ã O    D E   O B R A</v>
          </cell>
          <cell r="E1457" t="str">
            <v>QUANT.</v>
          </cell>
          <cell r="F1457" t="str">
            <v>SALÁRIO HORA</v>
          </cell>
          <cell r="J1457" t="str">
            <v>CUSTO HORÁRIO</v>
          </cell>
        </row>
        <row r="1458">
          <cell r="C1458" t="str">
            <v>T604</v>
          </cell>
          <cell r="D1458" t="str">
            <v>Pedreiro</v>
          </cell>
          <cell r="E1458">
            <v>1</v>
          </cell>
          <cell r="F1458">
            <v>9.44</v>
          </cell>
          <cell r="J1458">
            <v>9.44</v>
          </cell>
        </row>
        <row r="1459">
          <cell r="C1459" t="str">
            <v>T701</v>
          </cell>
          <cell r="D1459" t="str">
            <v>Servente</v>
          </cell>
          <cell r="E1459">
            <v>14</v>
          </cell>
          <cell r="F1459">
            <v>6.99</v>
          </cell>
          <cell r="J1459">
            <v>97.86</v>
          </cell>
        </row>
        <row r="1460">
          <cell r="D1460">
            <v>0</v>
          </cell>
          <cell r="F1460">
            <v>0</v>
          </cell>
          <cell r="J1460">
            <v>0</v>
          </cell>
        </row>
        <row r="1461">
          <cell r="D1461">
            <v>0</v>
          </cell>
          <cell r="F1461">
            <v>0</v>
          </cell>
          <cell r="J1461">
            <v>0</v>
          </cell>
        </row>
        <row r="1462">
          <cell r="D1462">
            <v>0</v>
          </cell>
          <cell r="F1462">
            <v>0</v>
          </cell>
          <cell r="J1462">
            <v>0</v>
          </cell>
        </row>
        <row r="1463">
          <cell r="F1463" t="str">
            <v>CUSTO HORÁRIO DE MÃO DE OBRA - (B)</v>
          </cell>
          <cell r="J1463">
            <v>107.3</v>
          </cell>
        </row>
        <row r="1464">
          <cell r="F1464" t="str">
            <v>FERRAMENTAS</v>
          </cell>
          <cell r="H1464">
            <v>0.2051</v>
          </cell>
          <cell r="J1464">
            <v>22</v>
          </cell>
        </row>
        <row r="1465">
          <cell r="F1465" t="str">
            <v>CUSTO HORÁRIO TOTAL - (A + B)</v>
          </cell>
          <cell r="J1465">
            <v>214.02</v>
          </cell>
        </row>
        <row r="1466">
          <cell r="F1466" t="str">
            <v>CUSTO UNITÁRIO DE EXECUÇÃO - (D)</v>
          </cell>
          <cell r="J1466">
            <v>85.6</v>
          </cell>
        </row>
        <row r="1467">
          <cell r="C1467" t="str">
            <v>ÍTEM</v>
          </cell>
          <cell r="D1467" t="str">
            <v>M A T E R I A L</v>
          </cell>
          <cell r="E1467" t="str">
            <v>UNID</v>
          </cell>
          <cell r="F1467" t="str">
            <v>CONSUMO</v>
          </cell>
          <cell r="H1467" t="str">
            <v xml:space="preserve"> PREÇO UNITÁRIO</v>
          </cell>
          <cell r="J1467" t="str">
            <v>CUSTO UNITÁRIO</v>
          </cell>
        </row>
        <row r="1468">
          <cell r="C1468" t="str">
            <v>M201</v>
          </cell>
          <cell r="D1468" t="str">
            <v>Cimento portland CP II-32(a granel)</v>
          </cell>
          <cell r="E1468" t="str">
            <v>kg</v>
          </cell>
          <cell r="F1468">
            <v>295</v>
          </cell>
          <cell r="H1468">
            <v>0.37</v>
          </cell>
          <cell r="J1468">
            <v>109.15</v>
          </cell>
        </row>
        <row r="1469">
          <cell r="D1469">
            <v>0</v>
          </cell>
          <cell r="E1469">
            <v>0</v>
          </cell>
          <cell r="J1469">
            <v>0</v>
          </cell>
        </row>
        <row r="1470">
          <cell r="D1470">
            <v>0</v>
          </cell>
          <cell r="E1470">
            <v>0</v>
          </cell>
          <cell r="J1470">
            <v>0</v>
          </cell>
        </row>
        <row r="1471">
          <cell r="D1471">
            <v>0</v>
          </cell>
          <cell r="E1471">
            <v>0</v>
          </cell>
          <cell r="J1471">
            <v>0</v>
          </cell>
        </row>
        <row r="1472">
          <cell r="D1472">
            <v>0</v>
          </cell>
          <cell r="E1472">
            <v>0</v>
          </cell>
          <cell r="J1472">
            <v>0</v>
          </cell>
        </row>
        <row r="1473">
          <cell r="F1473" t="str">
            <v>CUSTO TOTAL DE MATERIAL - (E)</v>
          </cell>
          <cell r="J1473">
            <v>109.15</v>
          </cell>
        </row>
        <row r="1474">
          <cell r="C1474" t="str">
            <v>CODIGO</v>
          </cell>
          <cell r="D1474" t="str">
            <v>ATIVIDADES AUXILIARES</v>
          </cell>
          <cell r="E1474" t="str">
            <v>UND</v>
          </cell>
          <cell r="F1474" t="str">
            <v>QUANTIDADE</v>
          </cell>
          <cell r="H1474" t="str">
            <v>CUSTO UNITÁRIO</v>
          </cell>
          <cell r="J1474" t="str">
            <v>CUSTO UNITÁRIO</v>
          </cell>
        </row>
        <row r="1475">
          <cell r="D1475">
            <v>0</v>
          </cell>
          <cell r="E1475">
            <v>0</v>
          </cell>
          <cell r="H1475">
            <v>0</v>
          </cell>
          <cell r="J1475">
            <v>0</v>
          </cell>
        </row>
        <row r="1476">
          <cell r="D1476">
            <v>0</v>
          </cell>
          <cell r="E1476">
            <v>0</v>
          </cell>
          <cell r="H1476">
            <v>0</v>
          </cell>
          <cell r="J1476">
            <v>0</v>
          </cell>
        </row>
        <row r="1477">
          <cell r="D1477">
            <v>0</v>
          </cell>
          <cell r="E1477">
            <v>0</v>
          </cell>
          <cell r="H1477">
            <v>0</v>
          </cell>
          <cell r="J1477">
            <v>0</v>
          </cell>
        </row>
        <row r="1478">
          <cell r="D1478">
            <v>0</v>
          </cell>
          <cell r="E1478">
            <v>0</v>
          </cell>
          <cell r="H1478">
            <v>0</v>
          </cell>
          <cell r="J1478">
            <v>0</v>
          </cell>
        </row>
        <row r="1479">
          <cell r="D1479">
            <v>0</v>
          </cell>
          <cell r="H1479">
            <v>0</v>
          </cell>
          <cell r="J1479">
            <v>0</v>
          </cell>
        </row>
        <row r="1480">
          <cell r="C1480" t="str">
            <v>OBSERVAÇÕES:</v>
          </cell>
          <cell r="F1480" t="str">
            <v>CUSTO ATIVIDADES AUXILIARES - (F)</v>
          </cell>
          <cell r="J1480">
            <v>0</v>
          </cell>
        </row>
        <row r="1481">
          <cell r="F1481" t="str">
            <v>CUSTO UNITÁRIO DIRETO TOTAL</v>
          </cell>
          <cell r="J1481">
            <v>194.75</v>
          </cell>
        </row>
        <row r="1482">
          <cell r="F1482" t="str">
            <v xml:space="preserve">BONIFICAÇÃO </v>
          </cell>
          <cell r="H1482">
            <v>0</v>
          </cell>
          <cell r="J1482">
            <v>0</v>
          </cell>
        </row>
        <row r="1483">
          <cell r="F1483" t="str">
            <v>PREÇO UNITÁRIO  TOTAL</v>
          </cell>
          <cell r="J1483">
            <v>194.75</v>
          </cell>
        </row>
        <row r="1487">
          <cell r="A1487" t="str">
            <v>1 A 01 423 00</v>
          </cell>
          <cell r="C1487" t="str">
            <v>SERVIÇO:</v>
          </cell>
          <cell r="D1487" t="str">
            <v>Concreto fck=18MPa para pré-moldados (tubos) ( Brita produzida e areia extraída )</v>
          </cell>
          <cell r="F1487" t="str">
            <v>PRODUÇÃO DA EQUIPE - (C):</v>
          </cell>
          <cell r="J1487">
            <v>2.5</v>
          </cell>
          <cell r="K1487" t="str">
            <v>m³</v>
          </cell>
          <cell r="M1487">
            <v>257.58999999999997</v>
          </cell>
        </row>
        <row r="1488">
          <cell r="F1488" t="str">
            <v>UNITÁRIO</v>
          </cell>
          <cell r="H1488" t="str">
            <v>C. OPERACIONAL</v>
          </cell>
        </row>
        <row r="1489">
          <cell r="C1489" t="str">
            <v>ÍTEM</v>
          </cell>
          <cell r="D1489" t="str">
            <v>E Q U I P A M E N T O</v>
          </cell>
          <cell r="E1489" t="str">
            <v>QUANT.</v>
          </cell>
          <cell r="F1489" t="str">
            <v>PROD</v>
          </cell>
          <cell r="G1489" t="str">
            <v>IMPROD</v>
          </cell>
          <cell r="H1489" t="str">
            <v>PROD</v>
          </cell>
          <cell r="I1489" t="str">
            <v>IMPROD</v>
          </cell>
          <cell r="J1489" t="str">
            <v>CUSTO HORÁRIO</v>
          </cell>
        </row>
        <row r="1490">
          <cell r="C1490" t="str">
            <v>E302</v>
          </cell>
          <cell r="D1490" t="str">
            <v xml:space="preserve">Betoneira : Penedo :  -  320 l </v>
          </cell>
          <cell r="E1490">
            <v>1</v>
          </cell>
          <cell r="F1490">
            <v>1</v>
          </cell>
          <cell r="G1490">
            <v>0</v>
          </cell>
          <cell r="H1490">
            <v>19.38</v>
          </cell>
          <cell r="I1490">
            <v>17.27</v>
          </cell>
          <cell r="J1490">
            <v>19.38</v>
          </cell>
        </row>
        <row r="1491">
          <cell r="C1491" t="str">
            <v>E304</v>
          </cell>
          <cell r="D1491" t="str">
            <v xml:space="preserve">Transportador Manual : AJS :  -  carrinho de mão 80 l </v>
          </cell>
          <cell r="E1491">
            <v>4</v>
          </cell>
          <cell r="F1491">
            <v>1</v>
          </cell>
          <cell r="G1491">
            <v>0</v>
          </cell>
          <cell r="H1491">
            <v>0.13</v>
          </cell>
          <cell r="I1491">
            <v>0</v>
          </cell>
          <cell r="J1491">
            <v>0.52</v>
          </cell>
        </row>
        <row r="1492">
          <cell r="C1492" t="str">
            <v>E509</v>
          </cell>
          <cell r="D1492" t="str">
            <v>Grupo Gerador : Heimer : GEHMI-40 - 32,0  KVA</v>
          </cell>
          <cell r="E1492">
            <v>1</v>
          </cell>
          <cell r="F1492">
            <v>1</v>
          </cell>
          <cell r="G1492">
            <v>0</v>
          </cell>
          <cell r="H1492">
            <v>32.17</v>
          </cell>
          <cell r="I1492">
            <v>17.27</v>
          </cell>
          <cell r="J1492">
            <v>32.17</v>
          </cell>
        </row>
        <row r="1493">
          <cell r="D1493">
            <v>0</v>
          </cell>
          <cell r="G1493">
            <v>0</v>
          </cell>
          <cell r="H1493">
            <v>0</v>
          </cell>
          <cell r="I1493">
            <v>0</v>
          </cell>
          <cell r="J1493">
            <v>0</v>
          </cell>
        </row>
        <row r="1494">
          <cell r="D1494">
            <v>0</v>
          </cell>
          <cell r="G1494">
            <v>0</v>
          </cell>
          <cell r="H1494">
            <v>0</v>
          </cell>
          <cell r="I1494">
            <v>0</v>
          </cell>
          <cell r="J1494">
            <v>0</v>
          </cell>
        </row>
        <row r="1495">
          <cell r="F1495" t="str">
            <v>CUSTO HORÁRIO DO EQUIPAMENTO - (A)</v>
          </cell>
          <cell r="J1495">
            <v>52.07</v>
          </cell>
        </row>
        <row r="1496">
          <cell r="C1496" t="str">
            <v>ÍTEM</v>
          </cell>
          <cell r="D1496" t="str">
            <v>M Ã O    D E   O B R A</v>
          </cell>
          <cell r="E1496" t="str">
            <v>QUANT.</v>
          </cell>
          <cell r="F1496" t="str">
            <v>SALÁRIO HORA</v>
          </cell>
          <cell r="J1496" t="str">
            <v>CUSTO HORÁRIO</v>
          </cell>
        </row>
        <row r="1497">
          <cell r="C1497" t="str">
            <v>T501</v>
          </cell>
          <cell r="D1497" t="str">
            <v>Encarregado de turma</v>
          </cell>
          <cell r="E1497">
            <v>1</v>
          </cell>
          <cell r="F1497">
            <v>21.11</v>
          </cell>
          <cell r="G1497" t="e">
            <v>#N/A</v>
          </cell>
          <cell r="H1497" t="e">
            <v>#N/A</v>
          </cell>
          <cell r="I1497" t="e">
            <v>#N/A</v>
          </cell>
          <cell r="J1497">
            <v>21.11</v>
          </cell>
        </row>
        <row r="1498">
          <cell r="C1498" t="str">
            <v>T604</v>
          </cell>
          <cell r="D1498" t="str">
            <v>Pedreiro</v>
          </cell>
          <cell r="E1498">
            <v>1</v>
          </cell>
          <cell r="F1498">
            <v>9.44</v>
          </cell>
          <cell r="G1498" t="e">
            <v>#N/A</v>
          </cell>
          <cell r="H1498" t="e">
            <v>#N/A</v>
          </cell>
          <cell r="I1498" t="e">
            <v>#N/A</v>
          </cell>
          <cell r="J1498">
            <v>9.44</v>
          </cell>
        </row>
        <row r="1499">
          <cell r="C1499" t="str">
            <v>T701</v>
          </cell>
          <cell r="D1499" t="str">
            <v>Servente</v>
          </cell>
          <cell r="E1499">
            <v>14</v>
          </cell>
          <cell r="F1499">
            <v>6.99</v>
          </cell>
          <cell r="G1499" t="e">
            <v>#N/A</v>
          </cell>
          <cell r="H1499" t="e">
            <v>#N/A</v>
          </cell>
          <cell r="I1499" t="e">
            <v>#N/A</v>
          </cell>
          <cell r="J1499">
            <v>97.86</v>
          </cell>
        </row>
        <row r="1500">
          <cell r="D1500">
            <v>0</v>
          </cell>
          <cell r="F1500">
            <v>0</v>
          </cell>
          <cell r="G1500">
            <v>0</v>
          </cell>
          <cell r="H1500">
            <v>0</v>
          </cell>
          <cell r="I1500">
            <v>0</v>
          </cell>
          <cell r="J1500">
            <v>0</v>
          </cell>
        </row>
        <row r="1501">
          <cell r="D1501">
            <v>0</v>
          </cell>
          <cell r="F1501">
            <v>0</v>
          </cell>
          <cell r="G1501">
            <v>0</v>
          </cell>
          <cell r="H1501">
            <v>0</v>
          </cell>
          <cell r="I1501">
            <v>0</v>
          </cell>
          <cell r="J1501">
            <v>0</v>
          </cell>
        </row>
        <row r="1502">
          <cell r="F1502" t="str">
            <v>CUSTO HORÁRIO DE MÃO DE OBRA - (B)</v>
          </cell>
          <cell r="J1502">
            <v>128.41</v>
          </cell>
        </row>
        <row r="1503">
          <cell r="F1503" t="str">
            <v>FERRAMENTAS</v>
          </cell>
          <cell r="H1503">
            <v>0.05</v>
          </cell>
          <cell r="J1503">
            <v>6.42</v>
          </cell>
        </row>
        <row r="1504">
          <cell r="F1504" t="str">
            <v>CUSTO HORÁRIO TOTAL - (A + B)</v>
          </cell>
          <cell r="J1504">
            <v>186.9</v>
          </cell>
        </row>
        <row r="1505">
          <cell r="F1505" t="str">
            <v>CUSTO UNITÁRIO DE EXECUÇÃO - (D)</v>
          </cell>
          <cell r="J1505">
            <v>74.760000000000005</v>
          </cell>
        </row>
        <row r="1506">
          <cell r="C1506" t="str">
            <v>ÍTEM</v>
          </cell>
          <cell r="D1506" t="str">
            <v>M A T E R I A L</v>
          </cell>
          <cell r="E1506" t="str">
            <v>UNID</v>
          </cell>
          <cell r="F1506" t="str">
            <v>CONSUMO</v>
          </cell>
          <cell r="H1506" t="str">
            <v xml:space="preserve"> PREÇO UNITÁRIO</v>
          </cell>
          <cell r="J1506" t="str">
            <v>CUSTO UNITÁRIO</v>
          </cell>
        </row>
        <row r="1507">
          <cell r="C1507" t="str">
            <v>M202</v>
          </cell>
          <cell r="D1507" t="str">
            <v>Cimento portland CP II-32</v>
          </cell>
          <cell r="E1507" t="str">
            <v>kg</v>
          </cell>
          <cell r="F1507">
            <v>350</v>
          </cell>
          <cell r="H1507">
            <v>0.45</v>
          </cell>
          <cell r="I1507">
            <v>0</v>
          </cell>
          <cell r="J1507">
            <v>157.5</v>
          </cell>
        </row>
        <row r="1508">
          <cell r="D1508">
            <v>0</v>
          </cell>
          <cell r="E1508">
            <v>0</v>
          </cell>
          <cell r="H1508">
            <v>0</v>
          </cell>
          <cell r="I1508">
            <v>0</v>
          </cell>
          <cell r="J1508">
            <v>0</v>
          </cell>
        </row>
        <row r="1509">
          <cell r="D1509">
            <v>0</v>
          </cell>
          <cell r="E1509">
            <v>0</v>
          </cell>
          <cell r="H1509">
            <v>0</v>
          </cell>
          <cell r="I1509">
            <v>0</v>
          </cell>
          <cell r="J1509">
            <v>0</v>
          </cell>
        </row>
        <row r="1510">
          <cell r="D1510">
            <v>0</v>
          </cell>
          <cell r="E1510">
            <v>0</v>
          </cell>
          <cell r="H1510">
            <v>0</v>
          </cell>
          <cell r="I1510">
            <v>0</v>
          </cell>
          <cell r="J1510">
            <v>0</v>
          </cell>
        </row>
        <row r="1511">
          <cell r="D1511">
            <v>0</v>
          </cell>
          <cell r="E1511">
            <v>0</v>
          </cell>
          <cell r="H1511">
            <v>0</v>
          </cell>
          <cell r="I1511">
            <v>0</v>
          </cell>
          <cell r="J1511">
            <v>0</v>
          </cell>
        </row>
        <row r="1512">
          <cell r="F1512" t="str">
            <v>CUSTO TOTAL DE MATERIAL - (E)</v>
          </cell>
          <cell r="J1512">
            <v>157.5</v>
          </cell>
        </row>
        <row r="1513">
          <cell r="C1513" t="str">
            <v>CODIGO</v>
          </cell>
          <cell r="D1513" t="str">
            <v>ATIVIDADES AUXILIARES</v>
          </cell>
          <cell r="E1513" t="str">
            <v>UND</v>
          </cell>
          <cell r="F1513" t="str">
            <v>QUANTIDADE</v>
          </cell>
          <cell r="H1513" t="str">
            <v>CUSTO UNITÁRIO</v>
          </cell>
          <cell r="J1513" t="str">
            <v>CUSTO UNITÁRIO</v>
          </cell>
        </row>
        <row r="1514">
          <cell r="C1514" t="str">
            <v>1 A 01 170 01</v>
          </cell>
          <cell r="D1514" t="str">
            <v>Areia extraída com trator e carregadeira</v>
          </cell>
          <cell r="E1514" t="str">
            <v>M³</v>
          </cell>
          <cell r="F1514">
            <v>0.61599999999999999</v>
          </cell>
          <cell r="H1514">
            <v>5.56</v>
          </cell>
          <cell r="J1514">
            <v>3.42</v>
          </cell>
        </row>
        <row r="1515">
          <cell r="C1515" t="str">
            <v>1 A 01 200 01</v>
          </cell>
          <cell r="D1515" t="str">
            <v>Brita produzida em central de britagem de 80 m3/h</v>
          </cell>
          <cell r="E1515" t="str">
            <v>m³</v>
          </cell>
          <cell r="F1515">
            <v>0.76800000000000002</v>
          </cell>
          <cell r="H1515">
            <v>28.54</v>
          </cell>
          <cell r="J1515">
            <v>21.91</v>
          </cell>
        </row>
        <row r="1516">
          <cell r="D1516">
            <v>0</v>
          </cell>
          <cell r="E1516">
            <v>0</v>
          </cell>
          <cell r="H1516">
            <v>0</v>
          </cell>
          <cell r="J1516">
            <v>0</v>
          </cell>
        </row>
        <row r="1517">
          <cell r="D1517">
            <v>0</v>
          </cell>
          <cell r="E1517">
            <v>0</v>
          </cell>
          <cell r="H1517">
            <v>0</v>
          </cell>
          <cell r="J1517">
            <v>0</v>
          </cell>
        </row>
        <row r="1518">
          <cell r="D1518">
            <v>0</v>
          </cell>
          <cell r="H1518">
            <v>0</v>
          </cell>
          <cell r="J1518">
            <v>0</v>
          </cell>
        </row>
        <row r="1519">
          <cell r="C1519" t="str">
            <v>OBSERVAÇÕES:</v>
          </cell>
          <cell r="F1519" t="str">
            <v>CUSTO ATIVIDADES AUXILIARES - (F)</v>
          </cell>
          <cell r="J1519">
            <v>25.33</v>
          </cell>
        </row>
        <row r="1520">
          <cell r="F1520" t="str">
            <v>CUSTO UNITÁRIO DIRETO TOTAL</v>
          </cell>
          <cell r="J1520">
            <v>257.58999999999997</v>
          </cell>
        </row>
        <row r="1521">
          <cell r="F1521" t="str">
            <v xml:space="preserve">BONIFICAÇÃO </v>
          </cell>
          <cell r="H1521">
            <v>0</v>
          </cell>
          <cell r="J1521">
            <v>0</v>
          </cell>
        </row>
        <row r="1522">
          <cell r="F1522" t="str">
            <v>PREÇO UNITÁRIO  TOTAL</v>
          </cell>
          <cell r="J1522">
            <v>257.58999999999997</v>
          </cell>
        </row>
        <row r="1526">
          <cell r="A1526" t="str">
            <v>1 A 01 423 50</v>
          </cell>
          <cell r="C1526" t="str">
            <v>SERVIÇO:</v>
          </cell>
          <cell r="D1526" t="str">
            <v>Concreto fck=18MPa para pré-moldados (Tubos) AC/BC/TC</v>
          </cell>
          <cell r="F1526" t="str">
            <v>PRODUÇÃO DA EQUIPE - (C):</v>
          </cell>
          <cell r="J1526">
            <v>2.5</v>
          </cell>
          <cell r="K1526" t="str">
            <v>m³</v>
          </cell>
          <cell r="M1526" t="e">
            <v>#N/A</v>
          </cell>
        </row>
        <row r="1527">
          <cell r="F1527" t="str">
            <v>UNITÁRIO</v>
          </cell>
          <cell r="H1527" t="str">
            <v>C. OPERACIONAL</v>
          </cell>
        </row>
        <row r="1528">
          <cell r="C1528" t="str">
            <v>ÍTEM</v>
          </cell>
          <cell r="D1528" t="str">
            <v>E Q U I P A M E N T O</v>
          </cell>
          <cell r="E1528" t="str">
            <v>QUANT.</v>
          </cell>
          <cell r="F1528" t="str">
            <v>PROD</v>
          </cell>
          <cell r="G1528" t="str">
            <v>IMPROD</v>
          </cell>
          <cell r="H1528" t="str">
            <v>PROD</v>
          </cell>
          <cell r="I1528" t="str">
            <v>IMPROD</v>
          </cell>
          <cell r="J1528" t="str">
            <v>CUSTO HORÁRIO</v>
          </cell>
        </row>
        <row r="1529">
          <cell r="C1529" t="str">
            <v>E302</v>
          </cell>
          <cell r="D1529" t="str">
            <v xml:space="preserve">Betoneira : Penedo :  -  320 l </v>
          </cell>
          <cell r="E1529">
            <v>1</v>
          </cell>
          <cell r="F1529">
            <v>1</v>
          </cell>
          <cell r="G1529">
            <v>0</v>
          </cell>
          <cell r="H1529">
            <v>19.38</v>
          </cell>
          <cell r="I1529">
            <v>17.27</v>
          </cell>
          <cell r="J1529">
            <v>19.38</v>
          </cell>
        </row>
        <row r="1530">
          <cell r="C1530" t="str">
            <v>E304</v>
          </cell>
          <cell r="D1530" t="str">
            <v xml:space="preserve">Transportador Manual : AJS :  -  carrinho de mão 80 l </v>
          </cell>
          <cell r="E1530">
            <v>4</v>
          </cell>
          <cell r="F1530">
            <v>1</v>
          </cell>
          <cell r="G1530">
            <v>0</v>
          </cell>
          <cell r="H1530">
            <v>0.13</v>
          </cell>
          <cell r="I1530">
            <v>0</v>
          </cell>
          <cell r="J1530">
            <v>0.52</v>
          </cell>
        </row>
        <row r="1531">
          <cell r="C1531" t="str">
            <v>E509</v>
          </cell>
          <cell r="D1531" t="str">
            <v>Grupo Gerador : Heimer : GEHMI-40 - 32,0  KVA</v>
          </cell>
          <cell r="E1531">
            <v>1</v>
          </cell>
          <cell r="F1531">
            <v>1</v>
          </cell>
          <cell r="G1531">
            <v>0</v>
          </cell>
          <cell r="H1531">
            <v>32.17</v>
          </cell>
          <cell r="I1531">
            <v>17.27</v>
          </cell>
          <cell r="J1531">
            <v>32.17</v>
          </cell>
        </row>
        <row r="1532">
          <cell r="D1532">
            <v>0</v>
          </cell>
          <cell r="G1532">
            <v>0</v>
          </cell>
          <cell r="H1532">
            <v>0</v>
          </cell>
          <cell r="I1532">
            <v>0</v>
          </cell>
          <cell r="J1532">
            <v>0</v>
          </cell>
        </row>
        <row r="1533">
          <cell r="D1533">
            <v>0</v>
          </cell>
          <cell r="G1533">
            <v>0</v>
          </cell>
          <cell r="H1533">
            <v>0</v>
          </cell>
          <cell r="I1533">
            <v>0</v>
          </cell>
          <cell r="J1533">
            <v>0</v>
          </cell>
        </row>
        <row r="1534">
          <cell r="F1534" t="str">
            <v>CUSTO HORÁRIO DO EQUIPAMENTO - (A)</v>
          </cell>
          <cell r="J1534">
            <v>52.07</v>
          </cell>
        </row>
        <row r="1535">
          <cell r="C1535" t="str">
            <v>ÍTEM</v>
          </cell>
          <cell r="D1535" t="str">
            <v>M Ã O    D E   O B R A</v>
          </cell>
          <cell r="E1535" t="str">
            <v>QUANT.</v>
          </cell>
          <cell r="F1535" t="str">
            <v>SALÁRIO HORA</v>
          </cell>
          <cell r="J1535" t="str">
            <v>CUSTO HORÁRIO</v>
          </cell>
        </row>
        <row r="1536">
          <cell r="C1536" t="str">
            <v>T501</v>
          </cell>
          <cell r="D1536" t="str">
            <v>Encarregado de turma</v>
          </cell>
          <cell r="E1536">
            <v>1</v>
          </cell>
          <cell r="F1536">
            <v>21.11</v>
          </cell>
          <cell r="G1536" t="e">
            <v>#N/A</v>
          </cell>
          <cell r="H1536" t="e">
            <v>#N/A</v>
          </cell>
          <cell r="I1536" t="e">
            <v>#N/A</v>
          </cell>
          <cell r="J1536">
            <v>21.11</v>
          </cell>
        </row>
        <row r="1537">
          <cell r="C1537" t="str">
            <v>T604</v>
          </cell>
          <cell r="D1537" t="str">
            <v>Pedreiro</v>
          </cell>
          <cell r="E1537">
            <v>1</v>
          </cell>
          <cell r="F1537">
            <v>9.44</v>
          </cell>
          <cell r="G1537" t="e">
            <v>#N/A</v>
          </cell>
          <cell r="H1537" t="e">
            <v>#N/A</v>
          </cell>
          <cell r="I1537" t="e">
            <v>#N/A</v>
          </cell>
          <cell r="J1537">
            <v>9.44</v>
          </cell>
        </row>
        <row r="1538">
          <cell r="C1538" t="str">
            <v>T701</v>
          </cell>
          <cell r="D1538" t="str">
            <v>Servente</v>
          </cell>
          <cell r="E1538">
            <v>14</v>
          </cell>
          <cell r="F1538">
            <v>6.99</v>
          </cell>
          <cell r="G1538" t="e">
            <v>#N/A</v>
          </cell>
          <cell r="H1538" t="e">
            <v>#N/A</v>
          </cell>
          <cell r="I1538" t="e">
            <v>#N/A</v>
          </cell>
          <cell r="J1538">
            <v>97.86</v>
          </cell>
        </row>
        <row r="1539">
          <cell r="D1539">
            <v>0</v>
          </cell>
          <cell r="F1539">
            <v>0</v>
          </cell>
          <cell r="G1539">
            <v>0</v>
          </cell>
          <cell r="H1539">
            <v>0</v>
          </cell>
          <cell r="I1539">
            <v>0</v>
          </cell>
          <cell r="J1539">
            <v>0</v>
          </cell>
        </row>
        <row r="1540">
          <cell r="D1540">
            <v>0</v>
          </cell>
          <cell r="F1540">
            <v>0</v>
          </cell>
          <cell r="G1540">
            <v>0</v>
          </cell>
          <cell r="H1540">
            <v>0</v>
          </cell>
          <cell r="I1540">
            <v>0</v>
          </cell>
          <cell r="J1540">
            <v>0</v>
          </cell>
        </row>
        <row r="1541">
          <cell r="F1541" t="str">
            <v>CUSTO HORÁRIO DE MÃO DE OBRA - (B)</v>
          </cell>
          <cell r="J1541">
            <v>128.41</v>
          </cell>
        </row>
        <row r="1542">
          <cell r="F1542" t="str">
            <v>FERRAMENTAS</v>
          </cell>
          <cell r="H1542">
            <v>0.2051</v>
          </cell>
          <cell r="J1542">
            <v>26.33</v>
          </cell>
        </row>
        <row r="1543">
          <cell r="F1543" t="str">
            <v>CUSTO HORÁRIO TOTAL - (A + B)</v>
          </cell>
          <cell r="J1543">
            <v>206.81</v>
          </cell>
        </row>
        <row r="1544">
          <cell r="F1544" t="str">
            <v>CUSTO UNITÁRIO DE EXECUÇÃO - (D)</v>
          </cell>
          <cell r="J1544">
            <v>82.72</v>
          </cell>
        </row>
        <row r="1545">
          <cell r="C1545" t="str">
            <v>ÍTEM</v>
          </cell>
          <cell r="D1545" t="str">
            <v>M A T E R I A L</v>
          </cell>
          <cell r="E1545" t="str">
            <v>UNID</v>
          </cell>
          <cell r="F1545" t="str">
            <v>CONSUMO</v>
          </cell>
          <cell r="H1545" t="str">
            <v xml:space="preserve"> PREÇO UNITÁRIO</v>
          </cell>
          <cell r="J1545" t="str">
            <v>CUSTO UNITÁRIO</v>
          </cell>
        </row>
        <row r="1546">
          <cell r="C1546" t="str">
            <v>M202</v>
          </cell>
          <cell r="D1546" t="str">
            <v>Cimento portland CP II-32</v>
          </cell>
          <cell r="E1546" t="str">
            <v>kg</v>
          </cell>
          <cell r="F1546">
            <v>350</v>
          </cell>
          <cell r="H1546">
            <v>0.45</v>
          </cell>
          <cell r="I1546">
            <v>0</v>
          </cell>
          <cell r="J1546">
            <v>157.5</v>
          </cell>
        </row>
        <row r="1547">
          <cell r="C1547" t="str">
            <v>M704</v>
          </cell>
          <cell r="D1547" t="str">
            <v>Areia lavada comercial DMT até 50 km</v>
          </cell>
          <cell r="E1547" t="str">
            <v>m3</v>
          </cell>
          <cell r="F1547">
            <v>0.61599999999999999</v>
          </cell>
          <cell r="H1547">
            <v>60</v>
          </cell>
          <cell r="I1547">
            <v>0</v>
          </cell>
          <cell r="J1547">
            <v>36.96</v>
          </cell>
        </row>
        <row r="1548">
          <cell r="D1548">
            <v>0</v>
          </cell>
          <cell r="E1548">
            <v>0</v>
          </cell>
          <cell r="H1548">
            <v>0</v>
          </cell>
          <cell r="I1548">
            <v>0</v>
          </cell>
          <cell r="J1548">
            <v>0</v>
          </cell>
        </row>
        <row r="1549">
          <cell r="D1549">
            <v>0</v>
          </cell>
          <cell r="E1549">
            <v>0</v>
          </cell>
          <cell r="H1549">
            <v>0</v>
          </cell>
          <cell r="I1549">
            <v>0</v>
          </cell>
          <cell r="J1549">
            <v>0</v>
          </cell>
        </row>
        <row r="1550">
          <cell r="D1550">
            <v>0</v>
          </cell>
          <cell r="E1550">
            <v>0</v>
          </cell>
          <cell r="H1550">
            <v>0</v>
          </cell>
          <cell r="I1550">
            <v>0</v>
          </cell>
          <cell r="J1550">
            <v>0</v>
          </cell>
        </row>
        <row r="1551">
          <cell r="F1551" t="str">
            <v>CUSTO TOTAL DE MATERIAL - (E)</v>
          </cell>
          <cell r="J1551">
            <v>194.46</v>
          </cell>
        </row>
        <row r="1552">
          <cell r="C1552" t="str">
            <v>CODIGO</v>
          </cell>
          <cell r="D1552" t="str">
            <v>ATIVIDADES AUXILIARES</v>
          </cell>
          <cell r="E1552" t="str">
            <v>UND</v>
          </cell>
          <cell r="F1552" t="str">
            <v>QUANTIDADE</v>
          </cell>
          <cell r="H1552" t="str">
            <v>CUSTO UNITÁRIO</v>
          </cell>
          <cell r="J1552" t="str">
            <v>CUSTO UNITÁRIO</v>
          </cell>
        </row>
        <row r="1553">
          <cell r="C1553" t="str">
            <v>1 A 00 717 00</v>
          </cell>
          <cell r="D1553" t="e">
            <v>#N/A</v>
          </cell>
          <cell r="E1553" t="e">
            <v>#N/A</v>
          </cell>
          <cell r="F1553">
            <v>0.76800000000000002</v>
          </cell>
          <cell r="H1553" t="e">
            <v>#N/A</v>
          </cell>
          <cell r="J1553" t="e">
            <v>#N/A</v>
          </cell>
        </row>
        <row r="1554">
          <cell r="D1554">
            <v>0</v>
          </cell>
          <cell r="E1554">
            <v>0</v>
          </cell>
          <cell r="H1554">
            <v>0</v>
          </cell>
          <cell r="J1554">
            <v>0</v>
          </cell>
        </row>
        <row r="1555">
          <cell r="D1555">
            <v>0</v>
          </cell>
          <cell r="E1555">
            <v>0</v>
          </cell>
          <cell r="H1555">
            <v>0</v>
          </cell>
          <cell r="J1555">
            <v>0</v>
          </cell>
        </row>
        <row r="1556">
          <cell r="D1556">
            <v>0</v>
          </cell>
          <cell r="E1556">
            <v>0</v>
          </cell>
          <cell r="H1556">
            <v>0</v>
          </cell>
          <cell r="J1556">
            <v>0</v>
          </cell>
        </row>
        <row r="1557">
          <cell r="D1557">
            <v>0</v>
          </cell>
          <cell r="H1557">
            <v>0</v>
          </cell>
          <cell r="J1557">
            <v>0</v>
          </cell>
        </row>
        <row r="1558">
          <cell r="C1558" t="str">
            <v>OBSERVAÇÕES:</v>
          </cell>
          <cell r="F1558" t="str">
            <v>CUSTO ATIVIDADES AUXILIARES - (F)</v>
          </cell>
          <cell r="J1558" t="e">
            <v>#N/A</v>
          </cell>
        </row>
        <row r="1559">
          <cell r="F1559" t="str">
            <v>CUSTO UNITÁRIO DIRETO TOTAL</v>
          </cell>
          <cell r="J1559" t="e">
            <v>#N/A</v>
          </cell>
        </row>
        <row r="1560">
          <cell r="F1560" t="str">
            <v xml:space="preserve">BONIFICAÇÃO </v>
          </cell>
          <cell r="H1560">
            <v>0</v>
          </cell>
          <cell r="J1560" t="e">
            <v>#N/A</v>
          </cell>
        </row>
        <row r="1561">
          <cell r="F1561" t="str">
            <v>PREÇO UNITÁRIO  TOTAL</v>
          </cell>
          <cell r="J1561" t="e">
            <v>#N/A</v>
          </cell>
        </row>
        <row r="1565">
          <cell r="A1565" t="str">
            <v>1 A 01 425 51</v>
          </cell>
          <cell r="C1565" t="str">
            <v>SERVIÇO:</v>
          </cell>
          <cell r="D1565" t="str">
            <v>Concreto estrutural fck=25MPa controle razoável uso geral conf. e lanç. (brita e areia comerciais)</v>
          </cell>
          <cell r="F1565" t="str">
            <v>PRODUÇÃO DA EQUIPE - (C):</v>
          </cell>
          <cell r="J1565">
            <v>2.5</v>
          </cell>
          <cell r="K1565" t="str">
            <v>m³</v>
          </cell>
          <cell r="M1565" t="e">
            <v>#N/A</v>
          </cell>
        </row>
        <row r="1566">
          <cell r="F1566" t="str">
            <v>UNITÁRIO</v>
          </cell>
          <cell r="H1566" t="str">
            <v>C. OPERACIONAL</v>
          </cell>
        </row>
        <row r="1567">
          <cell r="C1567" t="str">
            <v>ÍTEM</v>
          </cell>
          <cell r="D1567" t="str">
            <v>E Q U I P A M E N T O</v>
          </cell>
          <cell r="E1567" t="str">
            <v>QUANT.</v>
          </cell>
          <cell r="F1567" t="str">
            <v>PROD</v>
          </cell>
          <cell r="G1567" t="str">
            <v>IMPROD</v>
          </cell>
          <cell r="H1567" t="str">
            <v>PROD</v>
          </cell>
          <cell r="I1567" t="str">
            <v>IMPROD</v>
          </cell>
          <cell r="J1567" t="str">
            <v>CUSTO HORÁRIO</v>
          </cell>
        </row>
        <row r="1568">
          <cell r="C1568" t="str">
            <v>E302</v>
          </cell>
          <cell r="D1568" t="str">
            <v xml:space="preserve">Betoneira : Penedo :  -  320 l </v>
          </cell>
          <cell r="E1568">
            <v>1</v>
          </cell>
          <cell r="F1568">
            <v>1</v>
          </cell>
          <cell r="G1568">
            <v>0</v>
          </cell>
          <cell r="H1568">
            <v>19.38</v>
          </cell>
          <cell r="I1568">
            <v>17.27</v>
          </cell>
          <cell r="J1568">
            <v>19.38</v>
          </cell>
        </row>
        <row r="1569">
          <cell r="C1569" t="str">
            <v>E304</v>
          </cell>
          <cell r="D1569" t="str">
            <v xml:space="preserve">Transportador Manual : AJS :  -  carrinho de mão 80 l </v>
          </cell>
          <cell r="E1569">
            <v>3</v>
          </cell>
          <cell r="F1569">
            <v>0.69</v>
          </cell>
          <cell r="G1569">
            <v>0.31</v>
          </cell>
          <cell r="H1569">
            <v>0.13</v>
          </cell>
          <cell r="I1569">
            <v>0</v>
          </cell>
          <cell r="J1569">
            <v>0.26</v>
          </cell>
        </row>
        <row r="1570">
          <cell r="C1570" t="str">
            <v>E306</v>
          </cell>
          <cell r="D1570" t="str">
            <v xml:space="preserve">(*) Vibrador de Concreto : Diversos : VIP45/MT2 -  de imersão </v>
          </cell>
          <cell r="E1570">
            <v>2</v>
          </cell>
          <cell r="F1570">
            <v>1</v>
          </cell>
          <cell r="G1570">
            <v>0</v>
          </cell>
          <cell r="H1570">
            <v>16.45</v>
          </cell>
          <cell r="I1570">
            <v>15.35</v>
          </cell>
          <cell r="J1570">
            <v>32.9</v>
          </cell>
        </row>
        <row r="1571">
          <cell r="C1571" t="str">
            <v>E509</v>
          </cell>
          <cell r="D1571" t="str">
            <v>Grupo Gerador : Heimer : GEHMI-40 - 32,0  KVA</v>
          </cell>
          <cell r="E1571">
            <v>1</v>
          </cell>
          <cell r="F1571">
            <v>1</v>
          </cell>
          <cell r="G1571">
            <v>0</v>
          </cell>
          <cell r="H1571">
            <v>32.17</v>
          </cell>
          <cell r="I1571">
            <v>17.27</v>
          </cell>
          <cell r="J1571">
            <v>32.17</v>
          </cell>
        </row>
        <row r="1572">
          <cell r="D1572">
            <v>0</v>
          </cell>
          <cell r="G1572">
            <v>0</v>
          </cell>
          <cell r="H1572">
            <v>0</v>
          </cell>
          <cell r="I1572">
            <v>0</v>
          </cell>
          <cell r="J1572">
            <v>0</v>
          </cell>
        </row>
        <row r="1573">
          <cell r="D1573">
            <v>0</v>
          </cell>
          <cell r="G1573">
            <v>0</v>
          </cell>
          <cell r="H1573">
            <v>0</v>
          </cell>
          <cell r="I1573">
            <v>0</v>
          </cell>
          <cell r="J1573">
            <v>0</v>
          </cell>
        </row>
        <row r="1574">
          <cell r="F1574" t="str">
            <v>CUSTO HORÁRIO DO EQUIPAMENTO - (A)</v>
          </cell>
          <cell r="J1574">
            <v>84.71</v>
          </cell>
        </row>
        <row r="1575">
          <cell r="C1575" t="str">
            <v>ÍTEM</v>
          </cell>
          <cell r="D1575" t="str">
            <v>M Ã O    D E   O B R A</v>
          </cell>
          <cell r="E1575" t="str">
            <v>QUANT.</v>
          </cell>
          <cell r="F1575" t="str">
            <v>SALÁRIO HORA</v>
          </cell>
          <cell r="J1575" t="str">
            <v>CUSTO HORÁRIO</v>
          </cell>
        </row>
        <row r="1576">
          <cell r="C1576" t="str">
            <v>T604</v>
          </cell>
          <cell r="D1576" t="str">
            <v>Pedreiro</v>
          </cell>
          <cell r="E1576">
            <v>1</v>
          </cell>
          <cell r="F1576">
            <v>9.44</v>
          </cell>
          <cell r="G1576" t="e">
            <v>#N/A</v>
          </cell>
          <cell r="H1576" t="e">
            <v>#N/A</v>
          </cell>
          <cell r="I1576" t="e">
            <v>#N/A</v>
          </cell>
          <cell r="J1576">
            <v>9.44</v>
          </cell>
        </row>
        <row r="1577">
          <cell r="C1577" t="str">
            <v>T701</v>
          </cell>
          <cell r="D1577" t="str">
            <v>Servente</v>
          </cell>
          <cell r="E1577">
            <v>14</v>
          </cell>
          <cell r="F1577">
            <v>6.99</v>
          </cell>
          <cell r="G1577" t="e">
            <v>#N/A</v>
          </cell>
          <cell r="H1577" t="e">
            <v>#N/A</v>
          </cell>
          <cell r="I1577" t="e">
            <v>#N/A</v>
          </cell>
          <cell r="J1577">
            <v>97.86</v>
          </cell>
        </row>
        <row r="1578">
          <cell r="D1578">
            <v>0</v>
          </cell>
          <cell r="F1578">
            <v>0</v>
          </cell>
          <cell r="G1578">
            <v>0</v>
          </cell>
          <cell r="H1578">
            <v>0</v>
          </cell>
          <cell r="I1578">
            <v>0</v>
          </cell>
          <cell r="J1578">
            <v>0</v>
          </cell>
        </row>
        <row r="1579">
          <cell r="D1579">
            <v>0</v>
          </cell>
          <cell r="F1579">
            <v>0</v>
          </cell>
          <cell r="G1579">
            <v>0</v>
          </cell>
          <cell r="H1579">
            <v>0</v>
          </cell>
          <cell r="I1579">
            <v>0</v>
          </cell>
          <cell r="J1579">
            <v>0</v>
          </cell>
        </row>
        <row r="1580">
          <cell r="D1580">
            <v>0</v>
          </cell>
          <cell r="F1580">
            <v>0</v>
          </cell>
          <cell r="G1580">
            <v>0</v>
          </cell>
          <cell r="H1580">
            <v>0</v>
          </cell>
          <cell r="I1580">
            <v>0</v>
          </cell>
          <cell r="J1580">
            <v>0</v>
          </cell>
        </row>
        <row r="1581">
          <cell r="F1581" t="str">
            <v>CUSTO HORÁRIO DE MÃO DE OBRA - (B)</v>
          </cell>
          <cell r="J1581">
            <v>107.3</v>
          </cell>
        </row>
        <row r="1582">
          <cell r="F1582" t="str">
            <v>FERRAMENTAS</v>
          </cell>
          <cell r="H1582">
            <v>0.2051</v>
          </cell>
          <cell r="J1582">
            <v>22</v>
          </cell>
        </row>
        <row r="1583">
          <cell r="F1583" t="str">
            <v>CUSTO HORÁRIO TOTAL - (A + B)</v>
          </cell>
          <cell r="J1583">
            <v>214.01</v>
          </cell>
        </row>
        <row r="1584">
          <cell r="F1584" t="str">
            <v>CUSTO UNITÁRIO DE EXECUÇÃO - (D)</v>
          </cell>
          <cell r="J1584">
            <v>85.6</v>
          </cell>
        </row>
        <row r="1585">
          <cell r="C1585" t="str">
            <v>ÍTEM</v>
          </cell>
          <cell r="D1585" t="str">
            <v>M A T E R I A L</v>
          </cell>
          <cell r="E1585" t="str">
            <v>UNID</v>
          </cell>
          <cell r="F1585" t="str">
            <v>CONSUMO</v>
          </cell>
          <cell r="H1585" t="str">
            <v xml:space="preserve"> PREÇO UNITÁRIO</v>
          </cell>
          <cell r="J1585" t="str">
            <v>CUSTO UNITÁRIO</v>
          </cell>
        </row>
        <row r="1586">
          <cell r="C1586" t="str">
            <v>M202</v>
          </cell>
          <cell r="D1586" t="str">
            <v>Cimento portland CP II-32</v>
          </cell>
          <cell r="E1586" t="str">
            <v>kg</v>
          </cell>
          <cell r="F1586">
            <v>435</v>
          </cell>
          <cell r="H1586">
            <v>0.45</v>
          </cell>
          <cell r="I1586">
            <v>0</v>
          </cell>
          <cell r="J1586">
            <v>195.75</v>
          </cell>
        </row>
        <row r="1587">
          <cell r="C1587" t="str">
            <v>M704</v>
          </cell>
          <cell r="D1587" t="str">
            <v>Areia lavada comercial DMT até 50 km</v>
          </cell>
          <cell r="E1587" t="str">
            <v>m3</v>
          </cell>
          <cell r="F1587">
            <v>0.56499999999999995</v>
          </cell>
          <cell r="H1587">
            <v>60</v>
          </cell>
          <cell r="I1587">
            <v>0</v>
          </cell>
          <cell r="J1587">
            <v>33.9</v>
          </cell>
        </row>
        <row r="1588">
          <cell r="D1588">
            <v>0</v>
          </cell>
          <cell r="E1588">
            <v>0</v>
          </cell>
          <cell r="H1588">
            <v>0</v>
          </cell>
          <cell r="I1588">
            <v>0</v>
          </cell>
          <cell r="J1588">
            <v>0</v>
          </cell>
        </row>
        <row r="1589">
          <cell r="D1589">
            <v>0</v>
          </cell>
          <cell r="E1589">
            <v>0</v>
          </cell>
          <cell r="H1589">
            <v>0</v>
          </cell>
          <cell r="I1589">
            <v>0</v>
          </cell>
          <cell r="J1589">
            <v>0</v>
          </cell>
        </row>
        <row r="1590">
          <cell r="D1590">
            <v>0</v>
          </cell>
          <cell r="E1590">
            <v>0</v>
          </cell>
          <cell r="H1590">
            <v>0</v>
          </cell>
          <cell r="I1590">
            <v>0</v>
          </cell>
          <cell r="J1590">
            <v>0</v>
          </cell>
        </row>
        <row r="1591">
          <cell r="F1591" t="str">
            <v>CUSTO TOTAL DE MATERIAL - (E)</v>
          </cell>
          <cell r="J1591">
            <v>229.65</v>
          </cell>
        </row>
        <row r="1592">
          <cell r="C1592" t="str">
            <v>CODIGO</v>
          </cell>
          <cell r="D1592" t="str">
            <v>ATIVIDADES AUXILIARES</v>
          </cell>
          <cell r="E1592" t="str">
            <v>UND</v>
          </cell>
          <cell r="F1592" t="str">
            <v>QUANTIDADE</v>
          </cell>
          <cell r="H1592" t="str">
            <v>CUSTO UNITÁRIO</v>
          </cell>
          <cell r="J1592" t="str">
            <v>CUSTO UNITÁRIO</v>
          </cell>
        </row>
        <row r="1593">
          <cell r="C1593" t="str">
            <v>1 A 00 717 00</v>
          </cell>
          <cell r="D1593" t="e">
            <v>#N/A</v>
          </cell>
          <cell r="E1593" t="e">
            <v>#N/A</v>
          </cell>
          <cell r="F1593">
            <v>0.74</v>
          </cell>
          <cell r="H1593" t="e">
            <v>#N/A</v>
          </cell>
          <cell r="J1593" t="e">
            <v>#N/A</v>
          </cell>
        </row>
        <row r="1594">
          <cell r="D1594">
            <v>0</v>
          </cell>
          <cell r="E1594">
            <v>0</v>
          </cell>
          <cell r="H1594">
            <v>0</v>
          </cell>
          <cell r="J1594">
            <v>0</v>
          </cell>
        </row>
        <row r="1595">
          <cell r="D1595">
            <v>0</v>
          </cell>
          <cell r="E1595">
            <v>0</v>
          </cell>
          <cell r="H1595">
            <v>0</v>
          </cell>
          <cell r="J1595">
            <v>0</v>
          </cell>
        </row>
        <row r="1596">
          <cell r="D1596">
            <v>0</v>
          </cell>
          <cell r="E1596">
            <v>0</v>
          </cell>
          <cell r="H1596">
            <v>0</v>
          </cell>
          <cell r="J1596">
            <v>0</v>
          </cell>
        </row>
        <row r="1597">
          <cell r="D1597">
            <v>0</v>
          </cell>
          <cell r="H1597">
            <v>0</v>
          </cell>
          <cell r="J1597">
            <v>0</v>
          </cell>
        </row>
        <row r="1598">
          <cell r="C1598" t="str">
            <v>OBSERVAÇÕES:</v>
          </cell>
          <cell r="F1598" t="str">
            <v>CUSTO ATIVIDADES AUXILIARES - (F)</v>
          </cell>
          <cell r="J1598" t="e">
            <v>#N/A</v>
          </cell>
        </row>
        <row r="1599">
          <cell r="F1599" t="str">
            <v>CUSTO UNITÁRIO DIRETO TOTAL</v>
          </cell>
          <cell r="J1599" t="e">
            <v>#N/A</v>
          </cell>
        </row>
        <row r="1600">
          <cell r="F1600" t="str">
            <v xml:space="preserve">BONIFICAÇÃO </v>
          </cell>
          <cell r="H1600">
            <v>0</v>
          </cell>
          <cell r="J1600" t="e">
            <v>#N/A</v>
          </cell>
        </row>
        <row r="1601">
          <cell r="F1601" t="str">
            <v>PREÇO UNITÁRIO  TOTAL</v>
          </cell>
          <cell r="J1601" t="e">
            <v>#N/A</v>
          </cell>
        </row>
        <row r="1605">
          <cell r="A1605" t="str">
            <v>1 A 01 450 01</v>
          </cell>
          <cell r="C1605" t="str">
            <v>SERVIÇO:</v>
          </cell>
          <cell r="D1605" t="str">
            <v>Escoramento de bueiros celulares</v>
          </cell>
          <cell r="F1605" t="str">
            <v>PRODUÇÃO DA EQUIPE - (C):</v>
          </cell>
          <cell r="J1605">
            <v>1</v>
          </cell>
          <cell r="K1605" t="str">
            <v>M³</v>
          </cell>
          <cell r="M1605">
            <v>57.56</v>
          </cell>
        </row>
        <row r="1606">
          <cell r="F1606" t="str">
            <v>UNITÁRIO</v>
          </cell>
          <cell r="H1606" t="str">
            <v>C. OPERACIONAL</v>
          </cell>
        </row>
        <row r="1607">
          <cell r="C1607" t="str">
            <v>ÍTEM</v>
          </cell>
          <cell r="D1607" t="str">
            <v>E Q U I P A M E N T O</v>
          </cell>
          <cell r="E1607" t="str">
            <v>QUANT.</v>
          </cell>
          <cell r="F1607" t="str">
            <v>PROD</v>
          </cell>
          <cell r="G1607" t="str">
            <v>IMPROD</v>
          </cell>
          <cell r="H1607" t="str">
            <v>PROD</v>
          </cell>
          <cell r="I1607" t="str">
            <v>IMPROD</v>
          </cell>
          <cell r="J1607" t="str">
            <v>CUSTO HORÁRIO</v>
          </cell>
        </row>
        <row r="1608">
          <cell r="C1608" t="str">
            <v>E509</v>
          </cell>
          <cell r="D1608" t="str">
            <v>Grupo Gerador : Heimer : GEHMI-40 - 32,0  KVA</v>
          </cell>
          <cell r="E1608">
            <v>1</v>
          </cell>
          <cell r="F1608">
            <v>1</v>
          </cell>
          <cell r="G1608">
            <v>0</v>
          </cell>
          <cell r="H1608">
            <v>32.17</v>
          </cell>
          <cell r="I1608">
            <v>17.27</v>
          </cell>
          <cell r="J1608">
            <v>32.17</v>
          </cell>
        </row>
        <row r="1609">
          <cell r="C1609" t="str">
            <v>E904</v>
          </cell>
          <cell r="D1609" t="str">
            <v>Máquina de Bancada - serra circular de 12" (4 kW)</v>
          </cell>
          <cell r="E1609">
            <v>1</v>
          </cell>
          <cell r="F1609">
            <v>1</v>
          </cell>
          <cell r="G1609">
            <v>0</v>
          </cell>
          <cell r="H1609">
            <v>1.97</v>
          </cell>
          <cell r="I1609">
            <v>0</v>
          </cell>
          <cell r="J1609">
            <v>1.97</v>
          </cell>
        </row>
        <row r="1610">
          <cell r="D1610">
            <v>0</v>
          </cell>
          <cell r="G1610">
            <v>0</v>
          </cell>
          <cell r="H1610">
            <v>0</v>
          </cell>
          <cell r="I1610">
            <v>0</v>
          </cell>
          <cell r="J1610">
            <v>0</v>
          </cell>
        </row>
        <row r="1611">
          <cell r="D1611">
            <v>0</v>
          </cell>
          <cell r="G1611">
            <v>0</v>
          </cell>
          <cell r="H1611">
            <v>0</v>
          </cell>
          <cell r="I1611">
            <v>0</v>
          </cell>
          <cell r="J1611">
            <v>0</v>
          </cell>
        </row>
        <row r="1612">
          <cell r="D1612">
            <v>0</v>
          </cell>
          <cell r="G1612">
            <v>0</v>
          </cell>
          <cell r="H1612">
            <v>0</v>
          </cell>
          <cell r="I1612">
            <v>0</v>
          </cell>
          <cell r="J1612">
            <v>0</v>
          </cell>
        </row>
        <row r="1613">
          <cell r="D1613">
            <v>0</v>
          </cell>
          <cell r="G1613">
            <v>0</v>
          </cell>
          <cell r="H1613">
            <v>0</v>
          </cell>
          <cell r="I1613">
            <v>0</v>
          </cell>
          <cell r="J1613">
            <v>0</v>
          </cell>
        </row>
        <row r="1614">
          <cell r="F1614" t="str">
            <v>CUSTO HORÁRIO DO EQUIPAMENTO - (A)</v>
          </cell>
          <cell r="J1614">
            <v>34.14</v>
          </cell>
        </row>
        <row r="1615">
          <cell r="C1615" t="str">
            <v>ÍTEM</v>
          </cell>
          <cell r="D1615" t="str">
            <v>M Ã O    D E   O B R A</v>
          </cell>
          <cell r="E1615" t="str">
            <v>QUANT.</v>
          </cell>
          <cell r="F1615" t="str">
            <v>SALÁRIO HORA</v>
          </cell>
          <cell r="J1615" t="str">
            <v>CUSTO HORÁRIO</v>
          </cell>
        </row>
        <row r="1616">
          <cell r="C1616" t="str">
            <v>T603</v>
          </cell>
          <cell r="D1616" t="str">
            <v>Carpinteiro</v>
          </cell>
          <cell r="E1616">
            <v>0.6</v>
          </cell>
          <cell r="F1616">
            <v>9.44</v>
          </cell>
          <cell r="G1616" t="e">
            <v>#N/A</v>
          </cell>
          <cell r="H1616" t="e">
            <v>#N/A</v>
          </cell>
          <cell r="I1616" t="e">
            <v>#N/A</v>
          </cell>
          <cell r="J1616">
            <v>5.66</v>
          </cell>
        </row>
        <row r="1617">
          <cell r="C1617" t="str">
            <v>T701</v>
          </cell>
          <cell r="D1617" t="str">
            <v>Servente</v>
          </cell>
          <cell r="E1617">
            <v>1.5</v>
          </cell>
          <cell r="F1617">
            <v>6.99</v>
          </cell>
          <cell r="G1617" t="e">
            <v>#N/A</v>
          </cell>
          <cell r="H1617" t="e">
            <v>#N/A</v>
          </cell>
          <cell r="I1617" t="e">
            <v>#N/A</v>
          </cell>
          <cell r="J1617">
            <v>10.48</v>
          </cell>
        </row>
        <row r="1618">
          <cell r="D1618">
            <v>0</v>
          </cell>
          <cell r="F1618">
            <v>0</v>
          </cell>
          <cell r="G1618">
            <v>0</v>
          </cell>
          <cell r="H1618">
            <v>0</v>
          </cell>
          <cell r="I1618">
            <v>0</v>
          </cell>
          <cell r="J1618">
            <v>0</v>
          </cell>
        </row>
        <row r="1619">
          <cell r="D1619">
            <v>0</v>
          </cell>
          <cell r="F1619">
            <v>0</v>
          </cell>
          <cell r="G1619">
            <v>0</v>
          </cell>
          <cell r="H1619">
            <v>0</v>
          </cell>
          <cell r="I1619">
            <v>0</v>
          </cell>
          <cell r="J1619">
            <v>0</v>
          </cell>
        </row>
        <row r="1620">
          <cell r="D1620">
            <v>0</v>
          </cell>
          <cell r="F1620">
            <v>0</v>
          </cell>
          <cell r="G1620">
            <v>0</v>
          </cell>
          <cell r="H1620">
            <v>0</v>
          </cell>
          <cell r="I1620">
            <v>0</v>
          </cell>
          <cell r="J1620">
            <v>0</v>
          </cell>
        </row>
        <row r="1621">
          <cell r="F1621" t="str">
            <v>CUSTO HORÁRIO DE MÃO DE OBRA - (B)</v>
          </cell>
          <cell r="J1621">
            <v>16.14</v>
          </cell>
        </row>
        <row r="1622">
          <cell r="F1622" t="str">
            <v>FERRAMENTAS</v>
          </cell>
          <cell r="H1622">
            <v>0.2051</v>
          </cell>
          <cell r="J1622">
            <v>3.31</v>
          </cell>
        </row>
        <row r="1623">
          <cell r="F1623" t="str">
            <v>CUSTO HORÁRIO TOTAL - (A + B)</v>
          </cell>
          <cell r="J1623">
            <v>53.59</v>
          </cell>
        </row>
        <row r="1624">
          <cell r="F1624" t="str">
            <v>CUSTO UNITÁRIO DE EXECUÇÃO - (D)</v>
          </cell>
          <cell r="J1624">
            <v>53.59</v>
          </cell>
        </row>
        <row r="1625">
          <cell r="C1625" t="str">
            <v>ÍTEM</v>
          </cell>
          <cell r="D1625" t="str">
            <v>M A T E R I A L</v>
          </cell>
          <cell r="E1625" t="str">
            <v>UNID</v>
          </cell>
          <cell r="F1625" t="str">
            <v>CONSUMO</v>
          </cell>
          <cell r="H1625" t="str">
            <v xml:space="preserve"> PREÇO UNITÁRIO</v>
          </cell>
          <cell r="J1625" t="str">
            <v>CUSTO UNITÁRIO</v>
          </cell>
        </row>
        <row r="1626">
          <cell r="C1626" t="str">
            <v>M320</v>
          </cell>
          <cell r="D1626" t="str">
            <v>Pregos de ferro 18x30</v>
          </cell>
          <cell r="E1626" t="str">
            <v>kg</v>
          </cell>
          <cell r="F1626">
            <v>1.4E-2</v>
          </cell>
          <cell r="H1626">
            <v>4.12</v>
          </cell>
          <cell r="I1626" t="e">
            <v>#N/A</v>
          </cell>
          <cell r="J1626">
            <v>0.05</v>
          </cell>
        </row>
        <row r="1627">
          <cell r="C1627" t="str">
            <v>M402</v>
          </cell>
          <cell r="D1627" t="str">
            <v>Pontaletes D=20 cm (tronco p/ esc.)</v>
          </cell>
          <cell r="E1627" t="str">
            <v>m</v>
          </cell>
          <cell r="F1627">
            <v>0.13</v>
          </cell>
          <cell r="H1627">
            <v>2.5</v>
          </cell>
          <cell r="J1627">
            <v>0.32</v>
          </cell>
        </row>
        <row r="1628">
          <cell r="C1628" t="str">
            <v>M407</v>
          </cell>
          <cell r="D1628" t="str">
            <v>Tábua pinho de 1ª 2,5 cm x 15,0 cm</v>
          </cell>
          <cell r="E1628" t="str">
            <v>m</v>
          </cell>
          <cell r="F1628">
            <v>0.74</v>
          </cell>
          <cell r="H1628">
            <v>4.5</v>
          </cell>
          <cell r="J1628">
            <v>3.33</v>
          </cell>
        </row>
        <row r="1629">
          <cell r="C1629" t="str">
            <v>M408</v>
          </cell>
          <cell r="D1629" t="str">
            <v>Tábua de 5ª 2,5 cm x 30,0 cm</v>
          </cell>
          <cell r="E1629" t="str">
            <v>m</v>
          </cell>
          <cell r="F1629">
            <v>0.1</v>
          </cell>
          <cell r="H1629">
            <v>2.7</v>
          </cell>
          <cell r="J1629">
            <v>0.27</v>
          </cell>
        </row>
        <row r="1630">
          <cell r="D1630">
            <v>0</v>
          </cell>
          <cell r="E1630">
            <v>0</v>
          </cell>
          <cell r="H1630">
            <v>0</v>
          </cell>
          <cell r="J1630">
            <v>0</v>
          </cell>
        </row>
        <row r="1631">
          <cell r="F1631" t="str">
            <v>CUSTO TOTAL DE MATERIAL - (E)</v>
          </cell>
          <cell r="J1631">
            <v>3.97</v>
          </cell>
        </row>
        <row r="1632">
          <cell r="C1632" t="str">
            <v>CODIGO</v>
          </cell>
          <cell r="D1632" t="str">
            <v>ATIVIDADES AUXILIARES</v>
          </cell>
          <cell r="E1632" t="str">
            <v>UND</v>
          </cell>
          <cell r="F1632" t="str">
            <v>QUANTIDADE</v>
          </cell>
          <cell r="H1632" t="str">
            <v>CUSTO UNITÁRIO</v>
          </cell>
          <cell r="J1632" t="str">
            <v>CUSTO UNITÁRIO</v>
          </cell>
        </row>
        <row r="1633">
          <cell r="D1633">
            <v>0</v>
          </cell>
          <cell r="E1633">
            <v>0</v>
          </cell>
          <cell r="H1633">
            <v>0</v>
          </cell>
          <cell r="J1633">
            <v>0</v>
          </cell>
        </row>
        <row r="1634">
          <cell r="D1634">
            <v>0</v>
          </cell>
          <cell r="E1634">
            <v>0</v>
          </cell>
          <cell r="H1634">
            <v>0</v>
          </cell>
          <cell r="J1634">
            <v>0</v>
          </cell>
        </row>
        <row r="1635">
          <cell r="D1635">
            <v>0</v>
          </cell>
          <cell r="E1635">
            <v>0</v>
          </cell>
          <cell r="H1635">
            <v>0</v>
          </cell>
          <cell r="J1635">
            <v>0</v>
          </cell>
        </row>
        <row r="1636">
          <cell r="D1636">
            <v>0</v>
          </cell>
          <cell r="E1636">
            <v>0</v>
          </cell>
          <cell r="H1636">
            <v>0</v>
          </cell>
          <cell r="J1636">
            <v>0</v>
          </cell>
        </row>
        <row r="1637">
          <cell r="D1637">
            <v>0</v>
          </cell>
          <cell r="H1637">
            <v>0</v>
          </cell>
          <cell r="J1637">
            <v>0</v>
          </cell>
        </row>
        <row r="1638">
          <cell r="C1638" t="str">
            <v>OBSERVAÇÕES:</v>
          </cell>
          <cell r="F1638" t="str">
            <v>CUSTO UNITÁRIO DE TRANSPORTE - (F)</v>
          </cell>
          <cell r="J1638">
            <v>0</v>
          </cell>
        </row>
        <row r="1639">
          <cell r="F1639" t="str">
            <v>CUSTO UNITÁRIO DIRETO TOTAL</v>
          </cell>
          <cell r="J1639">
            <v>57.56</v>
          </cell>
        </row>
        <row r="1640">
          <cell r="F1640" t="str">
            <v xml:space="preserve">BONIFICAÇÃO </v>
          </cell>
          <cell r="H1640">
            <v>0</v>
          </cell>
          <cell r="J1640">
            <v>0</v>
          </cell>
        </row>
        <row r="1641">
          <cell r="F1641" t="str">
            <v>PREÇO UNITÁRIO  TOTAL</v>
          </cell>
          <cell r="J1641">
            <v>57.56</v>
          </cell>
        </row>
        <row r="1645">
          <cell r="A1645" t="str">
            <v>1 A 01 512 10</v>
          </cell>
          <cell r="C1645" t="str">
            <v>SERVIÇO:</v>
          </cell>
          <cell r="D1645" t="str">
            <v>Concreto ciclópico fck=12 MPa (Brita produzida e areia extraída)</v>
          </cell>
          <cell r="F1645" t="str">
            <v>PRODUÇÃO DA EQUIPE - (C):</v>
          </cell>
          <cell r="J1645">
            <v>2.5</v>
          </cell>
          <cell r="K1645" t="str">
            <v>m³</v>
          </cell>
          <cell r="M1645">
            <v>197.63</v>
          </cell>
        </row>
        <row r="1646">
          <cell r="F1646" t="str">
            <v>UNITÁRIO</v>
          </cell>
          <cell r="H1646" t="str">
            <v>C. OPERACIONAL</v>
          </cell>
        </row>
        <row r="1647">
          <cell r="C1647" t="str">
            <v>ÍTEM</v>
          </cell>
          <cell r="D1647" t="str">
            <v>E Q U I P A M E N T O</v>
          </cell>
          <cell r="E1647" t="str">
            <v>QUANT.</v>
          </cell>
          <cell r="F1647" t="str">
            <v>PROD</v>
          </cell>
          <cell r="G1647" t="str">
            <v>IMPROD</v>
          </cell>
          <cell r="H1647" t="str">
            <v>PROD</v>
          </cell>
          <cell r="I1647" t="str">
            <v>IMPROD</v>
          </cell>
          <cell r="J1647" t="str">
            <v>CUSTO HORÁRIO</v>
          </cell>
        </row>
        <row r="1648">
          <cell r="D1648">
            <v>0</v>
          </cell>
          <cell r="G1648">
            <v>0</v>
          </cell>
          <cell r="H1648">
            <v>0</v>
          </cell>
          <cell r="I1648">
            <v>0</v>
          </cell>
          <cell r="J1648">
            <v>0</v>
          </cell>
        </row>
        <row r="1649">
          <cell r="D1649">
            <v>0</v>
          </cell>
          <cell r="G1649">
            <v>0</v>
          </cell>
          <cell r="H1649">
            <v>0</v>
          </cell>
          <cell r="I1649">
            <v>0</v>
          </cell>
          <cell r="J1649">
            <v>0</v>
          </cell>
        </row>
        <row r="1650">
          <cell r="D1650">
            <v>0</v>
          </cell>
          <cell r="G1650">
            <v>0</v>
          </cell>
          <cell r="H1650">
            <v>0</v>
          </cell>
          <cell r="I1650">
            <v>0</v>
          </cell>
          <cell r="J1650">
            <v>0</v>
          </cell>
        </row>
        <row r="1651">
          <cell r="D1651">
            <v>0</v>
          </cell>
          <cell r="G1651">
            <v>0</v>
          </cell>
          <cell r="H1651">
            <v>0</v>
          </cell>
          <cell r="I1651">
            <v>0</v>
          </cell>
          <cell r="J1651">
            <v>0</v>
          </cell>
        </row>
        <row r="1652">
          <cell r="D1652">
            <v>0</v>
          </cell>
          <cell r="G1652">
            <v>0</v>
          </cell>
          <cell r="H1652">
            <v>0</v>
          </cell>
          <cell r="I1652">
            <v>0</v>
          </cell>
          <cell r="J1652">
            <v>0</v>
          </cell>
        </row>
        <row r="1653">
          <cell r="D1653">
            <v>0</v>
          </cell>
          <cell r="G1653">
            <v>0</v>
          </cell>
          <cell r="H1653">
            <v>0</v>
          </cell>
          <cell r="I1653">
            <v>0</v>
          </cell>
          <cell r="J1653">
            <v>0</v>
          </cell>
        </row>
        <row r="1654">
          <cell r="F1654" t="str">
            <v>CUSTO HORÁRIO DO EQUIPAMENTO - (A)</v>
          </cell>
          <cell r="J1654">
            <v>0</v>
          </cell>
        </row>
        <row r="1655">
          <cell r="C1655" t="str">
            <v>ÍTEM</v>
          </cell>
          <cell r="D1655" t="str">
            <v>M Ã O    D E   O B R A</v>
          </cell>
          <cell r="E1655" t="str">
            <v>QUANT.</v>
          </cell>
          <cell r="F1655" t="str">
            <v>SALÁRIO HORA</v>
          </cell>
          <cell r="J1655" t="str">
            <v>CUSTO HORÁRIO</v>
          </cell>
        </row>
        <row r="1656">
          <cell r="C1656" t="str">
            <v>T604</v>
          </cell>
          <cell r="D1656" t="str">
            <v>Pedreiro</v>
          </cell>
          <cell r="E1656">
            <v>0.3</v>
          </cell>
          <cell r="F1656">
            <v>9.44</v>
          </cell>
          <cell r="G1656" t="e">
            <v>#N/A</v>
          </cell>
          <cell r="H1656" t="e">
            <v>#N/A</v>
          </cell>
          <cell r="I1656" t="e">
            <v>#N/A</v>
          </cell>
          <cell r="J1656">
            <v>2.83</v>
          </cell>
        </row>
        <row r="1657">
          <cell r="C1657" t="str">
            <v>T701</v>
          </cell>
          <cell r="D1657" t="str">
            <v>Servente</v>
          </cell>
          <cell r="E1657">
            <v>4</v>
          </cell>
          <cell r="F1657">
            <v>6.99</v>
          </cell>
          <cell r="G1657" t="e">
            <v>#N/A</v>
          </cell>
          <cell r="H1657" t="e">
            <v>#N/A</v>
          </cell>
          <cell r="I1657" t="e">
            <v>#N/A</v>
          </cell>
          <cell r="J1657">
            <v>27.96</v>
          </cell>
        </row>
        <row r="1658">
          <cell r="D1658">
            <v>0</v>
          </cell>
          <cell r="F1658">
            <v>0</v>
          </cell>
          <cell r="G1658">
            <v>0</v>
          </cell>
          <cell r="H1658">
            <v>0</v>
          </cell>
          <cell r="I1658">
            <v>0</v>
          </cell>
          <cell r="J1658">
            <v>0</v>
          </cell>
        </row>
        <row r="1659">
          <cell r="D1659">
            <v>0</v>
          </cell>
          <cell r="F1659">
            <v>0</v>
          </cell>
          <cell r="G1659">
            <v>0</v>
          </cell>
          <cell r="H1659">
            <v>0</v>
          </cell>
          <cell r="I1659">
            <v>0</v>
          </cell>
          <cell r="J1659">
            <v>0</v>
          </cell>
        </row>
        <row r="1660">
          <cell r="D1660">
            <v>0</v>
          </cell>
          <cell r="F1660">
            <v>0</v>
          </cell>
          <cell r="G1660">
            <v>0</v>
          </cell>
          <cell r="H1660">
            <v>0</v>
          </cell>
          <cell r="I1660">
            <v>0</v>
          </cell>
          <cell r="J1660">
            <v>0</v>
          </cell>
        </row>
        <row r="1661">
          <cell r="F1661" t="str">
            <v>CUSTO HORÁRIO DE MÃO DE OBRA - (B)</v>
          </cell>
          <cell r="J1661">
            <v>30.79</v>
          </cell>
        </row>
        <row r="1662">
          <cell r="F1662" t="str">
            <v>FERRAMENTAS</v>
          </cell>
          <cell r="H1662">
            <v>0.2051</v>
          </cell>
          <cell r="J1662">
            <v>6.31</v>
          </cell>
        </row>
        <row r="1663">
          <cell r="F1663" t="str">
            <v>CUSTO HORÁRIO TOTAL - (A + B)</v>
          </cell>
          <cell r="J1663">
            <v>37.1</v>
          </cell>
        </row>
        <row r="1664">
          <cell r="F1664" t="str">
            <v>CUSTO UNITÁRIO DE EXECUÇÃO - (D)</v>
          </cell>
          <cell r="J1664">
            <v>14.84</v>
          </cell>
        </row>
        <row r="1665">
          <cell r="C1665" t="str">
            <v>ÍTEM</v>
          </cell>
          <cell r="D1665" t="str">
            <v>M A T E R I A L</v>
          </cell>
          <cell r="E1665" t="str">
            <v>UNID</v>
          </cell>
          <cell r="F1665" t="str">
            <v>CONSUMO</v>
          </cell>
          <cell r="H1665" t="str">
            <v xml:space="preserve"> PREÇO UNITÁRIO</v>
          </cell>
          <cell r="J1665" t="str">
            <v>CUSTO UNITÁRIO</v>
          </cell>
        </row>
        <row r="1666">
          <cell r="D1666">
            <v>0</v>
          </cell>
          <cell r="E1666">
            <v>0</v>
          </cell>
          <cell r="H1666">
            <v>0</v>
          </cell>
          <cell r="I1666">
            <v>0</v>
          </cell>
          <cell r="J1666">
            <v>0</v>
          </cell>
        </row>
        <row r="1667">
          <cell r="D1667">
            <v>0</v>
          </cell>
          <cell r="E1667">
            <v>0</v>
          </cell>
          <cell r="J1667">
            <v>0</v>
          </cell>
        </row>
        <row r="1668">
          <cell r="D1668">
            <v>0</v>
          </cell>
          <cell r="E1668">
            <v>0</v>
          </cell>
          <cell r="J1668">
            <v>0</v>
          </cell>
        </row>
        <row r="1669">
          <cell r="D1669">
            <v>0</v>
          </cell>
          <cell r="E1669">
            <v>0</v>
          </cell>
          <cell r="J1669">
            <v>0</v>
          </cell>
        </row>
        <row r="1670">
          <cell r="D1670">
            <v>0</v>
          </cell>
          <cell r="E1670">
            <v>0</v>
          </cell>
          <cell r="J1670">
            <v>0</v>
          </cell>
        </row>
        <row r="1671">
          <cell r="F1671" t="str">
            <v>CUSTO TOTAL DE MATERIAL - (E)</v>
          </cell>
          <cell r="J1671">
            <v>0</v>
          </cell>
        </row>
        <row r="1672">
          <cell r="C1672" t="str">
            <v>CODIGO</v>
          </cell>
          <cell r="D1672" t="str">
            <v>ATIVIDADES AUXILIARES</v>
          </cell>
          <cell r="E1672" t="str">
            <v>UND</v>
          </cell>
          <cell r="F1672" t="str">
            <v>QUANTIDADE</v>
          </cell>
          <cell r="H1672" t="str">
            <v>CUSTO UNITÁRIO</v>
          </cell>
          <cell r="J1672" t="str">
            <v>CUSTO UNITÁRIO</v>
          </cell>
        </row>
        <row r="1673">
          <cell r="C1673" t="str">
            <v>1 A 01 155 01</v>
          </cell>
          <cell r="D1673" t="str">
            <v>Rachão e pedra-de-mão produzidos - (construção e restauração).</v>
          </cell>
          <cell r="E1673" t="str">
            <v>m³</v>
          </cell>
          <cell r="F1673">
            <v>0.34499999999999997</v>
          </cell>
          <cell r="H1673">
            <v>19.53</v>
          </cell>
          <cell r="J1673">
            <v>6.73</v>
          </cell>
        </row>
        <row r="1674">
          <cell r="C1674" t="str">
            <v>1 A 01 412 01</v>
          </cell>
          <cell r="D1674" t="str">
            <v>Concreto fck=12 MPa contr. razoável uso geral conf. e lanç.(brita prod. e areia estr.)</v>
          </cell>
          <cell r="E1674" t="str">
            <v>m³</v>
          </cell>
          <cell r="F1674">
            <v>0.7</v>
          </cell>
          <cell r="H1674">
            <v>251.52</v>
          </cell>
          <cell r="J1674">
            <v>176.06</v>
          </cell>
        </row>
        <row r="1675">
          <cell r="D1675">
            <v>0</v>
          </cell>
          <cell r="E1675">
            <v>0</v>
          </cell>
          <cell r="H1675">
            <v>0</v>
          </cell>
          <cell r="J1675">
            <v>0</v>
          </cell>
        </row>
        <row r="1676">
          <cell r="D1676">
            <v>0</v>
          </cell>
          <cell r="E1676">
            <v>0</v>
          </cell>
          <cell r="H1676">
            <v>0</v>
          </cell>
          <cell r="J1676">
            <v>0</v>
          </cell>
        </row>
        <row r="1677">
          <cell r="D1677">
            <v>0</v>
          </cell>
          <cell r="H1677">
            <v>0</v>
          </cell>
          <cell r="J1677">
            <v>0</v>
          </cell>
        </row>
        <row r="1678">
          <cell r="C1678" t="str">
            <v>OBSERVAÇÕES:</v>
          </cell>
          <cell r="F1678" t="str">
            <v>CUSTO UNITÁRIO DE TRANSPORTE - (F)</v>
          </cell>
          <cell r="J1678">
            <v>182.79</v>
          </cell>
        </row>
        <row r="1679">
          <cell r="F1679" t="str">
            <v>CUSTO UNITÁRIO DIRETO TOTAL</v>
          </cell>
          <cell r="J1679">
            <v>197.63</v>
          </cell>
        </row>
        <row r="1680">
          <cell r="F1680" t="str">
            <v xml:space="preserve">BONIFICAÇÃO </v>
          </cell>
          <cell r="H1680">
            <v>0</v>
          </cell>
          <cell r="J1680">
            <v>0</v>
          </cell>
        </row>
        <row r="1681">
          <cell r="F1681" t="str">
            <v>PREÇO UNITÁRIO  TOTAL</v>
          </cell>
          <cell r="J1681">
            <v>197.63</v>
          </cell>
        </row>
        <row r="1685">
          <cell r="A1685" t="str">
            <v>1 A 01 512 60</v>
          </cell>
          <cell r="C1685" t="str">
            <v>SERVIÇO:</v>
          </cell>
          <cell r="D1685" t="str">
            <v>Concreto ciclópico fck=12 MPa AC/BC/PC</v>
          </cell>
          <cell r="F1685" t="str">
            <v>PRODUÇÃO DA EQUIPE - (C):</v>
          </cell>
          <cell r="J1685">
            <v>3.5</v>
          </cell>
          <cell r="K1685" t="str">
            <v>m³</v>
          </cell>
          <cell r="M1685" t="e">
            <v>#N/A</v>
          </cell>
        </row>
        <row r="1686">
          <cell r="F1686" t="str">
            <v>UNITÁRIO</v>
          </cell>
          <cell r="H1686" t="str">
            <v>C. OPERACIONAL</v>
          </cell>
        </row>
        <row r="1687">
          <cell r="C1687" t="str">
            <v>ÍTEM</v>
          </cell>
          <cell r="D1687" t="str">
            <v>E Q U I P A M E N T O</v>
          </cell>
          <cell r="E1687" t="str">
            <v>QUANT.</v>
          </cell>
          <cell r="F1687" t="str">
            <v>PROD</v>
          </cell>
          <cell r="G1687" t="str">
            <v>IMPROD</v>
          </cell>
          <cell r="H1687" t="str">
            <v>PROD</v>
          </cell>
          <cell r="I1687" t="str">
            <v>IMPROD</v>
          </cell>
          <cell r="J1687" t="str">
            <v>CUSTO HORÁRIO</v>
          </cell>
        </row>
        <row r="1688">
          <cell r="D1688">
            <v>0</v>
          </cell>
          <cell r="G1688">
            <v>0</v>
          </cell>
          <cell r="H1688">
            <v>0</v>
          </cell>
          <cell r="I1688">
            <v>0</v>
          </cell>
          <cell r="J1688">
            <v>0</v>
          </cell>
        </row>
        <row r="1689">
          <cell r="D1689">
            <v>0</v>
          </cell>
          <cell r="G1689">
            <v>0</v>
          </cell>
          <cell r="H1689">
            <v>0</v>
          </cell>
          <cell r="I1689">
            <v>0</v>
          </cell>
          <cell r="J1689">
            <v>0</v>
          </cell>
        </row>
        <row r="1690">
          <cell r="D1690">
            <v>0</v>
          </cell>
          <cell r="G1690">
            <v>0</v>
          </cell>
          <cell r="H1690">
            <v>0</v>
          </cell>
          <cell r="I1690">
            <v>0</v>
          </cell>
          <cell r="J1690">
            <v>0</v>
          </cell>
        </row>
        <row r="1691">
          <cell r="D1691">
            <v>0</v>
          </cell>
          <cell r="G1691">
            <v>0</v>
          </cell>
          <cell r="H1691">
            <v>0</v>
          </cell>
          <cell r="I1691">
            <v>0</v>
          </cell>
          <cell r="J1691">
            <v>0</v>
          </cell>
        </row>
        <row r="1692">
          <cell r="D1692">
            <v>0</v>
          </cell>
          <cell r="G1692">
            <v>0</v>
          </cell>
          <cell r="H1692">
            <v>0</v>
          </cell>
          <cell r="I1692">
            <v>0</v>
          </cell>
          <cell r="J1692">
            <v>0</v>
          </cell>
        </row>
        <row r="1693">
          <cell r="D1693">
            <v>0</v>
          </cell>
          <cell r="G1693">
            <v>0</v>
          </cell>
          <cell r="H1693">
            <v>0</v>
          </cell>
          <cell r="I1693">
            <v>0</v>
          </cell>
          <cell r="J1693">
            <v>0</v>
          </cell>
        </row>
        <row r="1694">
          <cell r="F1694" t="str">
            <v>CUSTO HORÁRIO DO EQUIPAMENTO - (A)</v>
          </cell>
          <cell r="J1694">
            <v>0</v>
          </cell>
        </row>
        <row r="1695">
          <cell r="C1695" t="str">
            <v>ÍTEM</v>
          </cell>
          <cell r="D1695" t="str">
            <v>M Ã O    D E   O B R A</v>
          </cell>
          <cell r="E1695" t="str">
            <v>QUANT.</v>
          </cell>
          <cell r="F1695" t="str">
            <v>SALÁRIO HORA</v>
          </cell>
          <cell r="J1695" t="str">
            <v>CUSTO HORÁRIO</v>
          </cell>
        </row>
        <row r="1696">
          <cell r="C1696" t="str">
            <v>T604</v>
          </cell>
          <cell r="D1696" t="str">
            <v>Pedreiro</v>
          </cell>
          <cell r="E1696">
            <v>0.3</v>
          </cell>
          <cell r="F1696">
            <v>9.44</v>
          </cell>
          <cell r="G1696" t="e">
            <v>#N/A</v>
          </cell>
          <cell r="H1696" t="e">
            <v>#N/A</v>
          </cell>
          <cell r="I1696" t="e">
            <v>#N/A</v>
          </cell>
          <cell r="J1696">
            <v>2.83</v>
          </cell>
        </row>
        <row r="1697">
          <cell r="C1697" t="str">
            <v>T701</v>
          </cell>
          <cell r="D1697" t="str">
            <v>Servente</v>
          </cell>
          <cell r="E1697">
            <v>4</v>
          </cell>
          <cell r="F1697">
            <v>6.99</v>
          </cell>
          <cell r="G1697" t="e">
            <v>#N/A</v>
          </cell>
          <cell r="H1697" t="e">
            <v>#N/A</v>
          </cell>
          <cell r="I1697" t="e">
            <v>#N/A</v>
          </cell>
          <cell r="J1697">
            <v>27.96</v>
          </cell>
        </row>
        <row r="1698">
          <cell r="D1698">
            <v>0</v>
          </cell>
          <cell r="F1698">
            <v>0</v>
          </cell>
          <cell r="G1698">
            <v>0</v>
          </cell>
          <cell r="H1698">
            <v>0</v>
          </cell>
          <cell r="I1698">
            <v>0</v>
          </cell>
          <cell r="J1698">
            <v>0</v>
          </cell>
        </row>
        <row r="1699">
          <cell r="D1699">
            <v>0</v>
          </cell>
          <cell r="F1699">
            <v>0</v>
          </cell>
          <cell r="G1699">
            <v>0</v>
          </cell>
          <cell r="H1699">
            <v>0</v>
          </cell>
          <cell r="I1699">
            <v>0</v>
          </cell>
          <cell r="J1699">
            <v>0</v>
          </cell>
        </row>
        <row r="1700">
          <cell r="D1700">
            <v>0</v>
          </cell>
          <cell r="F1700">
            <v>0</v>
          </cell>
          <cell r="G1700">
            <v>0</v>
          </cell>
          <cell r="H1700">
            <v>0</v>
          </cell>
          <cell r="I1700">
            <v>0</v>
          </cell>
          <cell r="J1700">
            <v>0</v>
          </cell>
        </row>
        <row r="1701">
          <cell r="F1701" t="str">
            <v>CUSTO HORÁRIO DE MÃO DE OBRA - (B)</v>
          </cell>
          <cell r="J1701">
            <v>30.79</v>
          </cell>
        </row>
        <row r="1702">
          <cell r="F1702" t="str">
            <v>FERRAMENTAS</v>
          </cell>
          <cell r="H1702">
            <v>0.2051</v>
          </cell>
          <cell r="J1702">
            <v>6.31</v>
          </cell>
        </row>
        <row r="1703">
          <cell r="F1703" t="str">
            <v>CUSTO HORÁRIO TOTAL - (A + B)</v>
          </cell>
          <cell r="J1703">
            <v>37.1</v>
          </cell>
        </row>
        <row r="1704">
          <cell r="F1704" t="str">
            <v>CUSTO UNITÁRIO DE EXECUÇÃO - (D)</v>
          </cell>
          <cell r="J1704">
            <v>10.6</v>
          </cell>
        </row>
        <row r="1705">
          <cell r="C1705" t="str">
            <v>ÍTEM</v>
          </cell>
          <cell r="D1705" t="str">
            <v>M A T E R I A L</v>
          </cell>
          <cell r="E1705" t="str">
            <v>UNID</v>
          </cell>
          <cell r="F1705" t="str">
            <v>CONSUMO</v>
          </cell>
          <cell r="H1705" t="str">
            <v xml:space="preserve"> PREÇO UNITÁRIO</v>
          </cell>
          <cell r="J1705" t="str">
            <v>CUSTO UNITÁRIO</v>
          </cell>
        </row>
        <row r="1706">
          <cell r="C1706" t="str">
            <v>M710</v>
          </cell>
          <cell r="D1706" t="str">
            <v>Pedra de mão comercial com transporte até 50 km</v>
          </cell>
          <cell r="E1706" t="str">
            <v>m3</v>
          </cell>
          <cell r="F1706">
            <v>0.34499999999999997</v>
          </cell>
          <cell r="H1706">
            <v>65</v>
          </cell>
          <cell r="I1706" t="e">
            <v>#N/A</v>
          </cell>
          <cell r="J1706">
            <v>22.42</v>
          </cell>
        </row>
        <row r="1707">
          <cell r="D1707">
            <v>0</v>
          </cell>
          <cell r="E1707">
            <v>0</v>
          </cell>
          <cell r="J1707">
            <v>0</v>
          </cell>
        </row>
        <row r="1708">
          <cell r="D1708">
            <v>0</v>
          </cell>
          <cell r="E1708">
            <v>0</v>
          </cell>
          <cell r="J1708">
            <v>0</v>
          </cell>
        </row>
        <row r="1709">
          <cell r="D1709">
            <v>0</v>
          </cell>
          <cell r="E1709">
            <v>0</v>
          </cell>
          <cell r="J1709">
            <v>0</v>
          </cell>
        </row>
        <row r="1710">
          <cell r="D1710">
            <v>0</v>
          </cell>
          <cell r="E1710">
            <v>0</v>
          </cell>
          <cell r="J1710">
            <v>0</v>
          </cell>
        </row>
        <row r="1711">
          <cell r="F1711" t="str">
            <v>CUSTO TOTAL DE MATERIAL - (E)</v>
          </cell>
          <cell r="J1711">
            <v>22.42</v>
          </cell>
        </row>
        <row r="1712">
          <cell r="C1712" t="str">
            <v>CODIGO</v>
          </cell>
          <cell r="D1712" t="str">
            <v>ATIVIDADES AUXILIARES</v>
          </cell>
          <cell r="E1712" t="str">
            <v>UND</v>
          </cell>
          <cell r="F1712" t="str">
            <v>QUANTIDADE</v>
          </cell>
          <cell r="H1712" t="str">
            <v>CUSTO UNITÁRIO</v>
          </cell>
          <cell r="J1712" t="str">
            <v>CUSTO UNITÁRIO</v>
          </cell>
        </row>
        <row r="1713">
          <cell r="C1713" t="str">
            <v>1 A 01 412 51</v>
          </cell>
          <cell r="D1713" t="str">
            <v>Concreto fck=12 MPa controle razoável uso geral confecção e lançamento AC/BC</v>
          </cell>
          <cell r="E1713" t="str">
            <v>m³</v>
          </cell>
          <cell r="F1713">
            <v>0.7</v>
          </cell>
          <cell r="H1713" t="e">
            <v>#N/A</v>
          </cell>
          <cell r="J1713" t="e">
            <v>#N/A</v>
          </cell>
        </row>
        <row r="1714">
          <cell r="D1714">
            <v>0</v>
          </cell>
          <cell r="E1714">
            <v>0</v>
          </cell>
          <cell r="H1714">
            <v>0</v>
          </cell>
          <cell r="J1714">
            <v>0</v>
          </cell>
        </row>
        <row r="1715">
          <cell r="D1715">
            <v>0</v>
          </cell>
          <cell r="E1715">
            <v>0</v>
          </cell>
          <cell r="H1715">
            <v>0</v>
          </cell>
          <cell r="J1715">
            <v>0</v>
          </cell>
        </row>
        <row r="1716">
          <cell r="D1716">
            <v>0</v>
          </cell>
          <cell r="E1716">
            <v>0</v>
          </cell>
          <cell r="H1716">
            <v>0</v>
          </cell>
          <cell r="J1716">
            <v>0</v>
          </cell>
        </row>
        <row r="1717">
          <cell r="D1717">
            <v>0</v>
          </cell>
          <cell r="H1717">
            <v>0</v>
          </cell>
          <cell r="J1717">
            <v>0</v>
          </cell>
        </row>
        <row r="1718">
          <cell r="C1718" t="str">
            <v>OBSERVAÇÕES:</v>
          </cell>
          <cell r="F1718" t="str">
            <v>CUSTO UNITÁRIO DE TRANSPORTE - (F)</v>
          </cell>
          <cell r="J1718" t="e">
            <v>#N/A</v>
          </cell>
        </row>
        <row r="1719">
          <cell r="F1719" t="str">
            <v>CUSTO UNITÁRIO DIRETO TOTAL</v>
          </cell>
          <cell r="J1719" t="e">
            <v>#N/A</v>
          </cell>
        </row>
        <row r="1720">
          <cell r="F1720" t="str">
            <v xml:space="preserve">BONIFICAÇÃO </v>
          </cell>
          <cell r="H1720">
            <v>0</v>
          </cell>
          <cell r="J1720" t="e">
            <v>#N/A</v>
          </cell>
        </row>
        <row r="1721">
          <cell r="F1721" t="str">
            <v>PREÇO UNITÁRIO  TOTAL</v>
          </cell>
          <cell r="J1721" t="e">
            <v>#N/A</v>
          </cell>
        </row>
        <row r="1725">
          <cell r="A1725" t="str">
            <v>1 A 01 515 60</v>
          </cell>
          <cell r="C1725" t="str">
            <v>SERVIÇO:</v>
          </cell>
          <cell r="D1725" t="str">
            <v>Concreto ciclópico fck=12 MPa AC/BC/PC</v>
          </cell>
          <cell r="F1725" t="str">
            <v>PRODUÇÃO DA EQUIPE - (C):</v>
          </cell>
          <cell r="J1725">
            <v>3.5</v>
          </cell>
          <cell r="K1725" t="str">
            <v>m³</v>
          </cell>
          <cell r="M1725" t="e">
            <v>#N/A</v>
          </cell>
        </row>
        <row r="1726">
          <cell r="F1726" t="str">
            <v>UNITÁRIO</v>
          </cell>
          <cell r="H1726" t="str">
            <v>C. OPERACIONAL</v>
          </cell>
        </row>
        <row r="1727">
          <cell r="C1727" t="str">
            <v>ÍTEM</v>
          </cell>
          <cell r="D1727" t="str">
            <v>E Q U I P A M E N T O</v>
          </cell>
          <cell r="E1727" t="str">
            <v>QUANT.</v>
          </cell>
          <cell r="F1727" t="str">
            <v>PROD</v>
          </cell>
          <cell r="G1727" t="str">
            <v>IMPROD</v>
          </cell>
          <cell r="H1727" t="str">
            <v>PROD</v>
          </cell>
          <cell r="I1727" t="str">
            <v>IMPROD</v>
          </cell>
          <cell r="J1727" t="str">
            <v>CUSTO HORÁRIO</v>
          </cell>
        </row>
        <row r="1728">
          <cell r="D1728">
            <v>0</v>
          </cell>
          <cell r="G1728">
            <v>0</v>
          </cell>
          <cell r="H1728">
            <v>0</v>
          </cell>
          <cell r="I1728">
            <v>0</v>
          </cell>
          <cell r="J1728">
            <v>0</v>
          </cell>
        </row>
        <row r="1729">
          <cell r="D1729">
            <v>0</v>
          </cell>
          <cell r="G1729">
            <v>0</v>
          </cell>
          <cell r="H1729">
            <v>0</v>
          </cell>
          <cell r="I1729">
            <v>0</v>
          </cell>
          <cell r="J1729">
            <v>0</v>
          </cell>
        </row>
        <row r="1730">
          <cell r="D1730">
            <v>0</v>
          </cell>
          <cell r="G1730">
            <v>0</v>
          </cell>
          <cell r="H1730">
            <v>0</v>
          </cell>
          <cell r="I1730">
            <v>0</v>
          </cell>
          <cell r="J1730">
            <v>0</v>
          </cell>
        </row>
        <row r="1731">
          <cell r="D1731">
            <v>0</v>
          </cell>
          <cell r="G1731">
            <v>0</v>
          </cell>
          <cell r="H1731">
            <v>0</v>
          </cell>
          <cell r="I1731">
            <v>0</v>
          </cell>
          <cell r="J1731">
            <v>0</v>
          </cell>
        </row>
        <row r="1732">
          <cell r="D1732">
            <v>0</v>
          </cell>
          <cell r="G1732">
            <v>0</v>
          </cell>
          <cell r="H1732">
            <v>0</v>
          </cell>
          <cell r="I1732">
            <v>0</v>
          </cell>
          <cell r="J1732">
            <v>0</v>
          </cell>
        </row>
        <row r="1733">
          <cell r="D1733">
            <v>0</v>
          </cell>
          <cell r="G1733">
            <v>0</v>
          </cell>
          <cell r="H1733">
            <v>0</v>
          </cell>
          <cell r="I1733">
            <v>0</v>
          </cell>
          <cell r="J1733">
            <v>0</v>
          </cell>
        </row>
        <row r="1734">
          <cell r="F1734" t="str">
            <v>CUSTO HORÁRIO DO EQUIPAMENTO - (A)</v>
          </cell>
          <cell r="J1734">
            <v>0</v>
          </cell>
        </row>
        <row r="1735">
          <cell r="C1735" t="str">
            <v>ÍTEM</v>
          </cell>
          <cell r="D1735" t="str">
            <v>M Ã O    D E   O B R A</v>
          </cell>
          <cell r="E1735" t="str">
            <v>QUANT.</v>
          </cell>
          <cell r="F1735" t="str">
            <v>SALÁRIO HORA</v>
          </cell>
          <cell r="J1735" t="str">
            <v>CUSTO HORÁRIO</v>
          </cell>
        </row>
        <row r="1736">
          <cell r="C1736" t="str">
            <v>T604</v>
          </cell>
          <cell r="D1736" t="str">
            <v>Pedreiro</v>
          </cell>
          <cell r="E1736">
            <v>0.3</v>
          </cell>
          <cell r="F1736">
            <v>9.44</v>
          </cell>
          <cell r="G1736" t="e">
            <v>#N/A</v>
          </cell>
          <cell r="H1736" t="e">
            <v>#N/A</v>
          </cell>
          <cell r="I1736" t="e">
            <v>#N/A</v>
          </cell>
          <cell r="J1736">
            <v>2.83</v>
          </cell>
        </row>
        <row r="1737">
          <cell r="C1737" t="str">
            <v>T701</v>
          </cell>
          <cell r="D1737" t="str">
            <v>Servente</v>
          </cell>
          <cell r="E1737">
            <v>4</v>
          </cell>
          <cell r="F1737">
            <v>6.99</v>
          </cell>
          <cell r="G1737" t="e">
            <v>#N/A</v>
          </cell>
          <cell r="H1737" t="e">
            <v>#N/A</v>
          </cell>
          <cell r="I1737" t="e">
            <v>#N/A</v>
          </cell>
          <cell r="J1737">
            <v>27.96</v>
          </cell>
        </row>
        <row r="1738">
          <cell r="D1738">
            <v>0</v>
          </cell>
          <cell r="F1738">
            <v>0</v>
          </cell>
          <cell r="G1738">
            <v>0</v>
          </cell>
          <cell r="H1738">
            <v>0</v>
          </cell>
          <cell r="I1738">
            <v>0</v>
          </cell>
          <cell r="J1738">
            <v>0</v>
          </cell>
        </row>
        <row r="1739">
          <cell r="D1739">
            <v>0</v>
          </cell>
          <cell r="F1739">
            <v>0</v>
          </cell>
          <cell r="G1739">
            <v>0</v>
          </cell>
          <cell r="H1739">
            <v>0</v>
          </cell>
          <cell r="I1739">
            <v>0</v>
          </cell>
          <cell r="J1739">
            <v>0</v>
          </cell>
        </row>
        <row r="1740">
          <cell r="D1740">
            <v>0</v>
          </cell>
          <cell r="F1740">
            <v>0</v>
          </cell>
          <cell r="G1740">
            <v>0</v>
          </cell>
          <cell r="H1740">
            <v>0</v>
          </cell>
          <cell r="I1740">
            <v>0</v>
          </cell>
          <cell r="J1740">
            <v>0</v>
          </cell>
        </row>
        <row r="1741">
          <cell r="F1741" t="str">
            <v>CUSTO HORÁRIO DE MÃO DE OBRA - (B)</v>
          </cell>
          <cell r="J1741">
            <v>30.79</v>
          </cell>
        </row>
        <row r="1742">
          <cell r="F1742" t="str">
            <v>FERRAMENTAS</v>
          </cell>
          <cell r="H1742">
            <v>0.2051</v>
          </cell>
          <cell r="J1742">
            <v>6.31</v>
          </cell>
        </row>
        <row r="1743">
          <cell r="F1743" t="str">
            <v>CUSTO HORÁRIO TOTAL - (A + B)</v>
          </cell>
          <cell r="J1743">
            <v>37.1</v>
          </cell>
        </row>
        <row r="1744">
          <cell r="F1744" t="str">
            <v>CUSTO UNITÁRIO DE EXECUÇÃO - (D)</v>
          </cell>
          <cell r="J1744">
            <v>10.6</v>
          </cell>
        </row>
        <row r="1745">
          <cell r="C1745" t="str">
            <v>ÍTEM</v>
          </cell>
          <cell r="D1745" t="str">
            <v>M A T E R I A L</v>
          </cell>
          <cell r="E1745" t="str">
            <v>UNID</v>
          </cell>
          <cell r="F1745" t="str">
            <v>CONSUMO</v>
          </cell>
          <cell r="H1745" t="str">
            <v xml:space="preserve"> PREÇO UNITÁRIO</v>
          </cell>
          <cell r="J1745" t="str">
            <v>CUSTO UNITÁRIO</v>
          </cell>
        </row>
        <row r="1746">
          <cell r="D1746">
            <v>0</v>
          </cell>
          <cell r="E1746">
            <v>0</v>
          </cell>
          <cell r="H1746">
            <v>0</v>
          </cell>
          <cell r="I1746">
            <v>0</v>
          </cell>
          <cell r="J1746">
            <v>0</v>
          </cell>
        </row>
        <row r="1747">
          <cell r="D1747">
            <v>0</v>
          </cell>
          <cell r="E1747">
            <v>0</v>
          </cell>
          <cell r="J1747">
            <v>0</v>
          </cell>
        </row>
        <row r="1748">
          <cell r="D1748">
            <v>0</v>
          </cell>
          <cell r="E1748">
            <v>0</v>
          </cell>
          <cell r="J1748">
            <v>0</v>
          </cell>
        </row>
        <row r="1749">
          <cell r="D1749">
            <v>0</v>
          </cell>
          <cell r="E1749">
            <v>0</v>
          </cell>
          <cell r="J1749">
            <v>0</v>
          </cell>
        </row>
        <row r="1750">
          <cell r="D1750">
            <v>0</v>
          </cell>
          <cell r="E1750">
            <v>0</v>
          </cell>
          <cell r="J1750">
            <v>0</v>
          </cell>
        </row>
        <row r="1751">
          <cell r="F1751" t="str">
            <v>CUSTO TOTAL DE MATERIAL - (E)</v>
          </cell>
          <cell r="J1751">
            <v>0</v>
          </cell>
        </row>
        <row r="1752">
          <cell r="C1752" t="str">
            <v>CODIGO</v>
          </cell>
          <cell r="D1752" t="str">
            <v>ATIVIDADES AUXILIARES</v>
          </cell>
          <cell r="E1752" t="str">
            <v>UND</v>
          </cell>
          <cell r="F1752" t="str">
            <v>QUANTIDADE</v>
          </cell>
          <cell r="H1752" t="str">
            <v>CUSTO UNITÁRIO</v>
          </cell>
          <cell r="J1752" t="str">
            <v>CUSTO UNITÁRIO</v>
          </cell>
        </row>
        <row r="1753">
          <cell r="C1753" t="str">
            <v>1 A 01 155 51</v>
          </cell>
          <cell r="D1753" t="str">
            <v>Rachão e pedra-de-mão produzidos - (construção e restauração).</v>
          </cell>
          <cell r="E1753" t="str">
            <v>m³</v>
          </cell>
          <cell r="F1753">
            <v>0.34499999999999997</v>
          </cell>
          <cell r="H1753">
            <v>65</v>
          </cell>
          <cell r="J1753">
            <v>22.42</v>
          </cell>
        </row>
        <row r="1754">
          <cell r="C1754" t="str">
            <v>1 A 01 415 51</v>
          </cell>
          <cell r="D1754" t="str">
            <v>Concreto estrutural fck=15 MPa controle razoável uso geral conf. e lanç. AC/BC</v>
          </cell>
          <cell r="E1754" t="str">
            <v>m³</v>
          </cell>
          <cell r="F1754">
            <v>0.7</v>
          </cell>
          <cell r="H1754" t="e">
            <v>#N/A</v>
          </cell>
          <cell r="J1754" t="e">
            <v>#N/A</v>
          </cell>
        </row>
        <row r="1755">
          <cell r="D1755">
            <v>0</v>
          </cell>
          <cell r="E1755">
            <v>0</v>
          </cell>
          <cell r="H1755">
            <v>0</v>
          </cell>
          <cell r="J1755">
            <v>0</v>
          </cell>
        </row>
        <row r="1756">
          <cell r="D1756">
            <v>0</v>
          </cell>
          <cell r="E1756">
            <v>0</v>
          </cell>
          <cell r="H1756">
            <v>0</v>
          </cell>
          <cell r="J1756">
            <v>0</v>
          </cell>
        </row>
        <row r="1757">
          <cell r="D1757">
            <v>0</v>
          </cell>
          <cell r="H1757">
            <v>0</v>
          </cell>
          <cell r="J1757">
            <v>0</v>
          </cell>
        </row>
        <row r="1758">
          <cell r="C1758" t="str">
            <v>OBSERVAÇÕES:</v>
          </cell>
          <cell r="F1758" t="str">
            <v>CUSTO UNITÁRIO DE TRANSPORTE - (F)</v>
          </cell>
          <cell r="J1758" t="e">
            <v>#N/A</v>
          </cell>
        </row>
        <row r="1759">
          <cell r="F1759" t="str">
            <v>CUSTO UNITÁRIO DIRETO TOTAL</v>
          </cell>
          <cell r="J1759" t="e">
            <v>#N/A</v>
          </cell>
        </row>
        <row r="1760">
          <cell r="F1760" t="str">
            <v xml:space="preserve">BONIFICAÇÃO </v>
          </cell>
          <cell r="H1760">
            <v>0</v>
          </cell>
          <cell r="J1760" t="e">
            <v>#N/A</v>
          </cell>
        </row>
        <row r="1761">
          <cell r="F1761" t="str">
            <v>PREÇO UNITÁRIO  TOTAL</v>
          </cell>
          <cell r="J1761" t="e">
            <v>#N/A</v>
          </cell>
        </row>
        <row r="1764">
          <cell r="A1764" t="str">
            <v>1 A 01 580 01</v>
          </cell>
          <cell r="C1764" t="str">
            <v>SERVIÇO:</v>
          </cell>
          <cell r="D1764" t="str">
            <v>Fornecimento, preparo e colocação formas aço CA 60</v>
          </cell>
          <cell r="F1764" t="str">
            <v>PRODUÇÃO DA EQUIPE - (C):</v>
          </cell>
          <cell r="J1764">
            <v>1</v>
          </cell>
          <cell r="K1764" t="str">
            <v>kg</v>
          </cell>
          <cell r="M1764">
            <v>5.55</v>
          </cell>
        </row>
        <row r="1765">
          <cell r="F1765" t="str">
            <v>UNITÁRIO</v>
          </cell>
          <cell r="H1765" t="str">
            <v>C. OPERACIONAL</v>
          </cell>
        </row>
        <row r="1766">
          <cell r="C1766" t="str">
            <v>ÍTEM</v>
          </cell>
          <cell r="D1766" t="str">
            <v>E Q U I P A M E N T O</v>
          </cell>
          <cell r="E1766" t="str">
            <v>QUANT.</v>
          </cell>
          <cell r="F1766" t="str">
            <v>PROD</v>
          </cell>
          <cell r="G1766" t="str">
            <v>IMPROD</v>
          </cell>
          <cell r="H1766" t="str">
            <v>PROD</v>
          </cell>
          <cell r="I1766" t="str">
            <v>IMPROD</v>
          </cell>
          <cell r="J1766" t="str">
            <v>CUSTO HORÁRIO</v>
          </cell>
        </row>
        <row r="1767">
          <cell r="D1767">
            <v>0</v>
          </cell>
          <cell r="G1767">
            <v>0</v>
          </cell>
          <cell r="H1767">
            <v>0</v>
          </cell>
          <cell r="I1767">
            <v>0</v>
          </cell>
          <cell r="J1767">
            <v>0</v>
          </cell>
        </row>
        <row r="1768">
          <cell r="D1768">
            <v>0</v>
          </cell>
          <cell r="G1768">
            <v>0</v>
          </cell>
          <cell r="H1768">
            <v>0</v>
          </cell>
          <cell r="I1768">
            <v>0</v>
          </cell>
          <cell r="J1768">
            <v>0</v>
          </cell>
        </row>
        <row r="1769">
          <cell r="D1769">
            <v>0</v>
          </cell>
          <cell r="G1769">
            <v>0</v>
          </cell>
          <cell r="H1769">
            <v>0</v>
          </cell>
          <cell r="I1769">
            <v>0</v>
          </cell>
          <cell r="J1769">
            <v>0</v>
          </cell>
        </row>
        <row r="1770">
          <cell r="D1770">
            <v>0</v>
          </cell>
          <cell r="G1770">
            <v>0</v>
          </cell>
          <cell r="H1770">
            <v>0</v>
          </cell>
          <cell r="I1770">
            <v>0</v>
          </cell>
          <cell r="J1770">
            <v>0</v>
          </cell>
        </row>
        <row r="1771">
          <cell r="D1771">
            <v>0</v>
          </cell>
          <cell r="G1771">
            <v>0</v>
          </cell>
          <cell r="H1771">
            <v>0</v>
          </cell>
          <cell r="I1771">
            <v>0</v>
          </cell>
          <cell r="J1771">
            <v>0</v>
          </cell>
        </row>
        <row r="1772">
          <cell r="F1772" t="str">
            <v>CUSTO HORÁRIO DO EQUIPAMENTO - (A)</v>
          </cell>
          <cell r="J1772">
            <v>0</v>
          </cell>
        </row>
        <row r="1773">
          <cell r="C1773" t="str">
            <v>ÍTEM</v>
          </cell>
          <cell r="D1773" t="str">
            <v>M Ã O    D E   O B R A</v>
          </cell>
          <cell r="E1773" t="str">
            <v>QUANT.</v>
          </cell>
          <cell r="F1773" t="str">
            <v>SALÁRIO HORA</v>
          </cell>
          <cell r="J1773" t="str">
            <v>CUSTO HORÁRIO</v>
          </cell>
        </row>
        <row r="1774">
          <cell r="C1774" t="str">
            <v>T501</v>
          </cell>
          <cell r="D1774" t="str">
            <v>Encarregado de turma</v>
          </cell>
          <cell r="E1774">
            <v>0.02</v>
          </cell>
          <cell r="F1774">
            <v>21.11</v>
          </cell>
          <cell r="G1774" t="e">
            <v>#N/A</v>
          </cell>
          <cell r="H1774" t="e">
            <v>#N/A</v>
          </cell>
          <cell r="I1774" t="e">
            <v>#N/A</v>
          </cell>
          <cell r="J1774">
            <v>0.42</v>
          </cell>
        </row>
        <row r="1775">
          <cell r="C1775" t="str">
            <v>T605</v>
          </cell>
          <cell r="D1775" t="str">
            <v>Armador</v>
          </cell>
          <cell r="E1775">
            <v>0.08</v>
          </cell>
          <cell r="F1775">
            <v>9.44</v>
          </cell>
          <cell r="G1775" t="e">
            <v>#N/A</v>
          </cell>
          <cell r="H1775" t="e">
            <v>#N/A</v>
          </cell>
          <cell r="I1775" t="e">
            <v>#N/A</v>
          </cell>
          <cell r="J1775">
            <v>0.75</v>
          </cell>
        </row>
        <row r="1776">
          <cell r="C1776" t="str">
            <v>T701</v>
          </cell>
          <cell r="D1776" t="str">
            <v>Servente</v>
          </cell>
          <cell r="E1776">
            <v>0.14000000000000001</v>
          </cell>
          <cell r="F1776">
            <v>6.99</v>
          </cell>
          <cell r="G1776" t="e">
            <v>#N/A</v>
          </cell>
          <cell r="H1776" t="e">
            <v>#N/A</v>
          </cell>
          <cell r="I1776" t="e">
            <v>#N/A</v>
          </cell>
          <cell r="J1776">
            <v>0.97</v>
          </cell>
        </row>
        <row r="1777">
          <cell r="D1777">
            <v>0</v>
          </cell>
          <cell r="F1777">
            <v>0</v>
          </cell>
          <cell r="G1777">
            <v>0</v>
          </cell>
          <cell r="H1777">
            <v>0</v>
          </cell>
          <cell r="I1777">
            <v>0</v>
          </cell>
          <cell r="J1777">
            <v>0</v>
          </cell>
        </row>
        <row r="1778">
          <cell r="D1778">
            <v>0</v>
          </cell>
          <cell r="F1778">
            <v>0</v>
          </cell>
          <cell r="G1778">
            <v>0</v>
          </cell>
          <cell r="H1778">
            <v>0</v>
          </cell>
          <cell r="I1778">
            <v>0</v>
          </cell>
          <cell r="J1778">
            <v>0</v>
          </cell>
        </row>
        <row r="1779">
          <cell r="F1779" t="str">
            <v>CUSTO HORÁRIO DE MÃO DE OBRA - (B)</v>
          </cell>
          <cell r="J1779">
            <v>2.14</v>
          </cell>
        </row>
        <row r="1780">
          <cell r="F1780" t="str">
            <v>FERRAMENTAS</v>
          </cell>
          <cell r="H1780">
            <v>0.05</v>
          </cell>
          <cell r="J1780">
            <v>0.1</v>
          </cell>
        </row>
        <row r="1781">
          <cell r="F1781" t="str">
            <v>CUSTO HORÁRIO TOTAL - (A + B)</v>
          </cell>
          <cell r="J1781">
            <v>2.2400000000000002</v>
          </cell>
        </row>
        <row r="1782">
          <cell r="F1782" t="str">
            <v>CUSTO UNITÁRIO DE EXECUÇÃO - (D)</v>
          </cell>
          <cell r="J1782">
            <v>2.2400000000000002</v>
          </cell>
        </row>
        <row r="1783">
          <cell r="C1783" t="str">
            <v>ÍTEM</v>
          </cell>
          <cell r="D1783" t="str">
            <v>M A T E R I A L</v>
          </cell>
          <cell r="E1783" t="str">
            <v>UNID</v>
          </cell>
          <cell r="F1783" t="str">
            <v>CONSUMO</v>
          </cell>
          <cell r="H1783" t="str">
            <v xml:space="preserve"> PREÇO UNITÁRIO</v>
          </cell>
          <cell r="J1783" t="str">
            <v>CUSTO UNITÁRIO</v>
          </cell>
        </row>
        <row r="1784">
          <cell r="C1784" t="str">
            <v>M319</v>
          </cell>
          <cell r="D1784" t="str">
            <v>Arame recozido nº. 18</v>
          </cell>
          <cell r="E1784" t="str">
            <v>kg</v>
          </cell>
          <cell r="F1784">
            <v>0.01</v>
          </cell>
          <cell r="H1784">
            <v>5.82</v>
          </cell>
          <cell r="I1784">
            <v>0</v>
          </cell>
          <cell r="J1784">
            <v>0.05</v>
          </cell>
        </row>
        <row r="1785">
          <cell r="D1785">
            <v>0</v>
          </cell>
          <cell r="E1785">
            <v>0</v>
          </cell>
          <cell r="H1785">
            <v>0</v>
          </cell>
          <cell r="I1785">
            <v>0</v>
          </cell>
          <cell r="J1785">
            <v>0</v>
          </cell>
        </row>
        <row r="1786">
          <cell r="D1786">
            <v>0</v>
          </cell>
          <cell r="E1786">
            <v>0</v>
          </cell>
          <cell r="H1786">
            <v>0</v>
          </cell>
          <cell r="I1786">
            <v>0</v>
          </cell>
          <cell r="J1786">
            <v>0</v>
          </cell>
        </row>
        <row r="1787">
          <cell r="D1787">
            <v>0</v>
          </cell>
          <cell r="E1787">
            <v>0</v>
          </cell>
          <cell r="H1787">
            <v>0</v>
          </cell>
          <cell r="I1787">
            <v>0</v>
          </cell>
          <cell r="J1787">
            <v>0</v>
          </cell>
        </row>
        <row r="1788">
          <cell r="D1788">
            <v>0</v>
          </cell>
          <cell r="E1788">
            <v>0</v>
          </cell>
          <cell r="H1788">
            <v>0</v>
          </cell>
          <cell r="I1788">
            <v>0</v>
          </cell>
          <cell r="J1788">
            <v>0</v>
          </cell>
        </row>
        <row r="1789">
          <cell r="F1789" t="str">
            <v>CUSTO TOTAL DE MATERIAL - (E)</v>
          </cell>
          <cell r="J1789">
            <v>0.05</v>
          </cell>
        </row>
        <row r="1790">
          <cell r="C1790" t="str">
            <v>CODIGO</v>
          </cell>
          <cell r="D1790" t="str">
            <v>ATIVIDADES AUXILIARES</v>
          </cell>
          <cell r="E1790" t="str">
            <v>UND</v>
          </cell>
          <cell r="F1790" t="str">
            <v>QUANTIDADE</v>
          </cell>
          <cell r="H1790" t="str">
            <v>CUSTO UNITÁRIO</v>
          </cell>
          <cell r="J1790" t="str">
            <v>CUSTO UNITÁRIO</v>
          </cell>
        </row>
        <row r="1791">
          <cell r="C1791" t="str">
            <v>1 A 00 303 00</v>
          </cell>
          <cell r="D1791" t="str">
            <v>Fornecimento de Aço CA-60</v>
          </cell>
          <cell r="E1791" t="str">
            <v>kg</v>
          </cell>
          <cell r="F1791">
            <v>1.1000000000000001</v>
          </cell>
          <cell r="H1791">
            <v>2.97</v>
          </cell>
          <cell r="J1791">
            <v>3.26</v>
          </cell>
        </row>
        <row r="1792">
          <cell r="D1792">
            <v>0</v>
          </cell>
          <cell r="E1792">
            <v>0</v>
          </cell>
          <cell r="H1792">
            <v>0</v>
          </cell>
          <cell r="J1792">
            <v>0</v>
          </cell>
        </row>
        <row r="1793">
          <cell r="D1793">
            <v>0</v>
          </cell>
          <cell r="E1793">
            <v>0</v>
          </cell>
          <cell r="H1793">
            <v>0</v>
          </cell>
          <cell r="J1793">
            <v>0</v>
          </cell>
        </row>
        <row r="1794">
          <cell r="D1794">
            <v>0</v>
          </cell>
          <cell r="E1794">
            <v>0</v>
          </cell>
          <cell r="H1794">
            <v>0</v>
          </cell>
          <cell r="J1794">
            <v>0</v>
          </cell>
        </row>
        <row r="1795">
          <cell r="D1795">
            <v>0</v>
          </cell>
          <cell r="H1795">
            <v>0</v>
          </cell>
          <cell r="J1795">
            <v>0</v>
          </cell>
        </row>
        <row r="1796">
          <cell r="C1796" t="str">
            <v>OBSERVAÇÕES:</v>
          </cell>
          <cell r="F1796" t="str">
            <v>CUSTO ATIVIDADES AUXILIARES - (F)</v>
          </cell>
          <cell r="J1796">
            <v>3.26</v>
          </cell>
        </row>
        <row r="1797">
          <cell r="F1797" t="str">
            <v>CUSTO UNITÁRIO DIRETO TOTAL</v>
          </cell>
          <cell r="J1797">
            <v>5.55</v>
          </cell>
        </row>
        <row r="1798">
          <cell r="F1798" t="str">
            <v xml:space="preserve">BONIFICAÇÃO </v>
          </cell>
          <cell r="H1798">
            <v>0</v>
          </cell>
          <cell r="J1798">
            <v>0</v>
          </cell>
        </row>
        <row r="1799">
          <cell r="F1799" t="str">
            <v>PREÇO UNITÁRIO  TOTAL</v>
          </cell>
          <cell r="J1799">
            <v>5.55</v>
          </cell>
        </row>
        <row r="1803">
          <cell r="A1803" t="str">
            <v>1 A 01 580 02</v>
          </cell>
          <cell r="C1803" t="str">
            <v>SERVIÇO:</v>
          </cell>
          <cell r="D1803" t="str">
            <v>Fornecimento, preparo e colocação formas aço CA 50</v>
          </cell>
          <cell r="F1803" t="str">
            <v>PRODUÇÃO DA EQUIPE - (C):</v>
          </cell>
          <cell r="J1803">
            <v>1</v>
          </cell>
          <cell r="K1803" t="str">
            <v>kg</v>
          </cell>
          <cell r="M1803">
            <v>5.72</v>
          </cell>
        </row>
        <row r="1804">
          <cell r="F1804" t="str">
            <v>UNITÁRIO</v>
          </cell>
          <cell r="H1804" t="str">
            <v>C. OPERACIONAL</v>
          </cell>
        </row>
        <row r="1805">
          <cell r="C1805" t="str">
            <v>ÍTEM</v>
          </cell>
          <cell r="D1805" t="str">
            <v>E Q U I P A M E N T O</v>
          </cell>
          <cell r="E1805" t="str">
            <v>QUANT.</v>
          </cell>
          <cell r="F1805" t="str">
            <v>PROD</v>
          </cell>
          <cell r="G1805" t="str">
            <v>IMPROD</v>
          </cell>
          <cell r="H1805" t="str">
            <v>PROD</v>
          </cell>
          <cell r="I1805" t="str">
            <v>IMPROD</v>
          </cell>
          <cell r="J1805" t="str">
            <v>CUSTO HORÁRIO</v>
          </cell>
        </row>
        <row r="1806">
          <cell r="D1806">
            <v>0</v>
          </cell>
          <cell r="G1806">
            <v>0</v>
          </cell>
          <cell r="H1806">
            <v>0</v>
          </cell>
          <cell r="I1806">
            <v>0</v>
          </cell>
          <cell r="J1806">
            <v>0</v>
          </cell>
        </row>
        <row r="1807">
          <cell r="D1807">
            <v>0</v>
          </cell>
          <cell r="G1807">
            <v>0</v>
          </cell>
          <cell r="H1807">
            <v>0</v>
          </cell>
          <cell r="I1807">
            <v>0</v>
          </cell>
          <cell r="J1807">
            <v>0</v>
          </cell>
        </row>
        <row r="1808">
          <cell r="D1808">
            <v>0</v>
          </cell>
          <cell r="G1808">
            <v>0</v>
          </cell>
          <cell r="H1808">
            <v>0</v>
          </cell>
          <cell r="I1808">
            <v>0</v>
          </cell>
          <cell r="J1808">
            <v>0</v>
          </cell>
        </row>
        <row r="1809">
          <cell r="D1809">
            <v>0</v>
          </cell>
          <cell r="G1809">
            <v>0</v>
          </cell>
          <cell r="H1809">
            <v>0</v>
          </cell>
          <cell r="I1809">
            <v>0</v>
          </cell>
          <cell r="J1809">
            <v>0</v>
          </cell>
        </row>
        <row r="1810">
          <cell r="D1810">
            <v>0</v>
          </cell>
          <cell r="G1810">
            <v>0</v>
          </cell>
          <cell r="H1810">
            <v>0</v>
          </cell>
          <cell r="I1810">
            <v>0</v>
          </cell>
          <cell r="J1810">
            <v>0</v>
          </cell>
        </row>
        <row r="1811">
          <cell r="D1811">
            <v>0</v>
          </cell>
          <cell r="G1811">
            <v>0</v>
          </cell>
          <cell r="H1811">
            <v>0</v>
          </cell>
          <cell r="I1811">
            <v>0</v>
          </cell>
          <cell r="J1811">
            <v>0</v>
          </cell>
        </row>
        <row r="1812">
          <cell r="D1812">
            <v>0</v>
          </cell>
          <cell r="G1812">
            <v>0</v>
          </cell>
          <cell r="H1812">
            <v>0</v>
          </cell>
          <cell r="I1812">
            <v>0</v>
          </cell>
          <cell r="J1812">
            <v>0</v>
          </cell>
        </row>
        <row r="1813">
          <cell r="F1813" t="str">
            <v>CUSTO HORÁRIO DO EQUIPAMENTO - (A)</v>
          </cell>
          <cell r="J1813">
            <v>0</v>
          </cell>
        </row>
        <row r="1814">
          <cell r="C1814" t="str">
            <v>ÍTEM</v>
          </cell>
          <cell r="D1814" t="str">
            <v>M Ã O    D E   O B R A</v>
          </cell>
          <cell r="E1814" t="str">
            <v>QUANT.</v>
          </cell>
          <cell r="F1814" t="str">
            <v>SALÁRIO HORA</v>
          </cell>
          <cell r="J1814" t="str">
            <v>CUSTO HORÁRIO</v>
          </cell>
        </row>
        <row r="1815">
          <cell r="C1815" t="str">
            <v>T501</v>
          </cell>
          <cell r="D1815" t="str">
            <v>Encarregado de turma</v>
          </cell>
          <cell r="E1815">
            <v>0.02</v>
          </cell>
          <cell r="F1815">
            <v>21.11</v>
          </cell>
          <cell r="G1815" t="e">
            <v>#N/A</v>
          </cell>
          <cell r="H1815" t="e">
            <v>#N/A</v>
          </cell>
          <cell r="I1815" t="e">
            <v>#N/A</v>
          </cell>
          <cell r="J1815">
            <v>0.42</v>
          </cell>
        </row>
        <row r="1816">
          <cell r="C1816" t="str">
            <v>T605</v>
          </cell>
          <cell r="D1816" t="str">
            <v>Armador</v>
          </cell>
          <cell r="E1816">
            <v>0.08</v>
          </cell>
          <cell r="F1816">
            <v>9.44</v>
          </cell>
          <cell r="G1816" t="e">
            <v>#N/A</v>
          </cell>
          <cell r="H1816" t="e">
            <v>#N/A</v>
          </cell>
          <cell r="I1816" t="e">
            <v>#N/A</v>
          </cell>
          <cell r="J1816">
            <v>0.75</v>
          </cell>
        </row>
        <row r="1817">
          <cell r="C1817" t="str">
            <v>T701</v>
          </cell>
          <cell r="D1817" t="str">
            <v>Servente</v>
          </cell>
          <cell r="E1817">
            <v>0.14000000000000001</v>
          </cell>
          <cell r="F1817">
            <v>6.99</v>
          </cell>
          <cell r="G1817" t="e">
            <v>#N/A</v>
          </cell>
          <cell r="H1817" t="e">
            <v>#N/A</v>
          </cell>
          <cell r="I1817" t="e">
            <v>#N/A</v>
          </cell>
          <cell r="J1817">
            <v>0.97</v>
          </cell>
        </row>
        <row r="1818">
          <cell r="D1818">
            <v>0</v>
          </cell>
          <cell r="F1818">
            <v>0</v>
          </cell>
          <cell r="G1818">
            <v>0</v>
          </cell>
          <cell r="H1818">
            <v>0</v>
          </cell>
          <cell r="I1818">
            <v>0</v>
          </cell>
          <cell r="J1818">
            <v>0</v>
          </cell>
        </row>
        <row r="1819">
          <cell r="D1819">
            <v>0</v>
          </cell>
          <cell r="F1819">
            <v>0</v>
          </cell>
          <cell r="G1819">
            <v>0</v>
          </cell>
          <cell r="H1819">
            <v>0</v>
          </cell>
          <cell r="I1819">
            <v>0</v>
          </cell>
          <cell r="J1819">
            <v>0</v>
          </cell>
        </row>
        <row r="1820">
          <cell r="F1820" t="str">
            <v>CUSTO HORÁRIO DE MÃO DE OBRA - (B)</v>
          </cell>
          <cell r="J1820">
            <v>2.14</v>
          </cell>
        </row>
        <row r="1821">
          <cell r="F1821" t="str">
            <v>FERRAMENTAS</v>
          </cell>
          <cell r="H1821">
            <v>0.2051</v>
          </cell>
          <cell r="J1821">
            <v>0.43</v>
          </cell>
        </row>
        <row r="1822">
          <cell r="F1822" t="str">
            <v>CUSTO HORÁRIO TOTAL - (A + B)</v>
          </cell>
          <cell r="J1822">
            <v>2.57</v>
          </cell>
        </row>
        <row r="1823">
          <cell r="F1823" t="str">
            <v>CUSTO UNITÁRIO DE EXECUÇÃO - (D)</v>
          </cell>
          <cell r="J1823">
            <v>2.57</v>
          </cell>
        </row>
        <row r="1824">
          <cell r="C1824" t="str">
            <v>ÍTEM</v>
          </cell>
          <cell r="D1824" t="str">
            <v>M A T E R I A L</v>
          </cell>
          <cell r="E1824" t="str">
            <v>UNID</v>
          </cell>
          <cell r="F1824" t="str">
            <v>CONSUMO</v>
          </cell>
          <cell r="H1824" t="str">
            <v xml:space="preserve"> PREÇO UNITÁRIO</v>
          </cell>
          <cell r="J1824" t="str">
            <v>CUSTO UNITÁRIO</v>
          </cell>
        </row>
        <row r="1825">
          <cell r="C1825" t="str">
            <v>M319</v>
          </cell>
          <cell r="D1825" t="str">
            <v>Arame recozido nº. 18</v>
          </cell>
          <cell r="E1825" t="str">
            <v>kg</v>
          </cell>
          <cell r="F1825">
            <v>0.01</v>
          </cell>
          <cell r="H1825">
            <v>5.82</v>
          </cell>
          <cell r="I1825" t="e">
            <v>#N/A</v>
          </cell>
          <cell r="J1825">
            <v>0.05</v>
          </cell>
        </row>
        <row r="1826">
          <cell r="D1826">
            <v>0</v>
          </cell>
          <cell r="E1826">
            <v>0</v>
          </cell>
          <cell r="J1826">
            <v>0</v>
          </cell>
        </row>
        <row r="1827">
          <cell r="D1827">
            <v>0</v>
          </cell>
          <cell r="E1827">
            <v>0</v>
          </cell>
          <cell r="J1827">
            <v>0</v>
          </cell>
        </row>
        <row r="1828">
          <cell r="D1828">
            <v>0</v>
          </cell>
          <cell r="E1828">
            <v>0</v>
          </cell>
          <cell r="J1828">
            <v>0</v>
          </cell>
        </row>
        <row r="1829">
          <cell r="D1829">
            <v>0</v>
          </cell>
          <cell r="E1829">
            <v>0</v>
          </cell>
          <cell r="J1829">
            <v>0</v>
          </cell>
        </row>
        <row r="1830">
          <cell r="F1830" t="str">
            <v>CUSTO TOTAL DE MATERIAL - (E)</v>
          </cell>
          <cell r="J1830">
            <v>0.05</v>
          </cell>
        </row>
        <row r="1831">
          <cell r="C1831" t="str">
            <v>CODIGO</v>
          </cell>
          <cell r="D1831" t="str">
            <v>ATIVIDADES AUXILIARES</v>
          </cell>
          <cell r="E1831" t="str">
            <v>UND</v>
          </cell>
          <cell r="F1831" t="str">
            <v>QUANTIDADE</v>
          </cell>
          <cell r="H1831" t="str">
            <v>CUSTO UNITÁRIO</v>
          </cell>
          <cell r="J1831" t="str">
            <v>CUSTO UNITÁRIO</v>
          </cell>
        </row>
        <row r="1832">
          <cell r="C1832" t="str">
            <v>1 A 00 302 00</v>
          </cell>
          <cell r="D1832" t="str">
            <v>Fornecimento de Aço CA-50</v>
          </cell>
          <cell r="E1832" t="str">
            <v>kg</v>
          </cell>
          <cell r="F1832">
            <v>1.1000000000000001</v>
          </cell>
          <cell r="H1832">
            <v>2.82</v>
          </cell>
          <cell r="J1832">
            <v>3.1</v>
          </cell>
        </row>
        <row r="1833">
          <cell r="D1833">
            <v>0</v>
          </cell>
          <cell r="E1833">
            <v>0</v>
          </cell>
          <cell r="H1833">
            <v>0</v>
          </cell>
          <cell r="J1833">
            <v>0</v>
          </cell>
        </row>
        <row r="1834">
          <cell r="D1834">
            <v>0</v>
          </cell>
          <cell r="E1834">
            <v>0</v>
          </cell>
          <cell r="H1834">
            <v>0</v>
          </cell>
          <cell r="J1834">
            <v>0</v>
          </cell>
        </row>
        <row r="1835">
          <cell r="D1835">
            <v>0</v>
          </cell>
          <cell r="E1835">
            <v>0</v>
          </cell>
          <cell r="H1835">
            <v>0</v>
          </cell>
          <cell r="J1835">
            <v>0</v>
          </cell>
        </row>
        <row r="1836">
          <cell r="D1836">
            <v>0</v>
          </cell>
          <cell r="H1836">
            <v>0</v>
          </cell>
          <cell r="J1836">
            <v>0</v>
          </cell>
        </row>
        <row r="1837">
          <cell r="C1837" t="str">
            <v>OBSERVAÇÕES:</v>
          </cell>
          <cell r="F1837" t="str">
            <v>CUSTO ATIVIDADES AUXILIARES - (F)</v>
          </cell>
          <cell r="J1837">
            <v>3.1</v>
          </cell>
        </row>
        <row r="1838">
          <cell r="F1838" t="str">
            <v>CUSTO UNITÁRIO DIRETO TOTAL</v>
          </cell>
          <cell r="J1838">
            <v>5.72</v>
          </cell>
        </row>
        <row r="1839">
          <cell r="F1839" t="str">
            <v xml:space="preserve">BONIFICAÇÃO </v>
          </cell>
          <cell r="H1839">
            <v>0</v>
          </cell>
          <cell r="J1839">
            <v>0</v>
          </cell>
        </row>
        <row r="1840">
          <cell r="F1840" t="str">
            <v>PREÇO UNITÁRIO  TOTAL</v>
          </cell>
          <cell r="J1840">
            <v>5.72</v>
          </cell>
        </row>
        <row r="1844">
          <cell r="A1844" t="str">
            <v>1 A 01 603 51</v>
          </cell>
          <cell r="C1844" t="str">
            <v>SERVIÇO:</v>
          </cell>
          <cell r="D1844" t="str">
            <v>Argamassa cimento-areia 1:3 A</v>
          </cell>
          <cell r="F1844" t="str">
            <v>PRODUÇÃO DA EQUIPE - (C):</v>
          </cell>
          <cell r="J1844">
            <v>1.77</v>
          </cell>
          <cell r="K1844" t="str">
            <v>m³</v>
          </cell>
          <cell r="M1844">
            <v>373.89</v>
          </cell>
        </row>
        <row r="1845">
          <cell r="F1845" t="str">
            <v>UNITÁRIO</v>
          </cell>
          <cell r="H1845" t="str">
            <v>C. OPERACIONAL</v>
          </cell>
        </row>
        <row r="1846">
          <cell r="C1846" t="str">
            <v>ÍTEM</v>
          </cell>
          <cell r="D1846" t="str">
            <v>E Q U I P A M E N T O</v>
          </cell>
          <cell r="E1846" t="str">
            <v>QUANT.</v>
          </cell>
          <cell r="F1846" t="str">
            <v>PROD</v>
          </cell>
          <cell r="G1846" t="str">
            <v>IMPROD</v>
          </cell>
          <cell r="H1846" t="str">
            <v>PROD</v>
          </cell>
          <cell r="I1846" t="str">
            <v>IMPROD</v>
          </cell>
          <cell r="J1846" t="str">
            <v>CUSTO HORÁRIO</v>
          </cell>
        </row>
        <row r="1847">
          <cell r="C1847" t="str">
            <v>E302</v>
          </cell>
          <cell r="D1847" t="str">
            <v xml:space="preserve">Betoneira : Penedo :  -  320 l </v>
          </cell>
          <cell r="E1847">
            <v>1</v>
          </cell>
          <cell r="F1847">
            <v>1</v>
          </cell>
          <cell r="G1847">
            <v>0</v>
          </cell>
          <cell r="H1847">
            <v>19.38</v>
          </cell>
          <cell r="I1847">
            <v>17.27</v>
          </cell>
          <cell r="J1847">
            <v>19.38</v>
          </cell>
        </row>
        <row r="1848">
          <cell r="C1848" t="str">
            <v>E509</v>
          </cell>
          <cell r="D1848" t="str">
            <v>Grupo Gerador : Heimer : GEHMI-40 - 32,0  KVA</v>
          </cell>
          <cell r="E1848">
            <v>1</v>
          </cell>
          <cell r="F1848">
            <v>1</v>
          </cell>
          <cell r="G1848">
            <v>0</v>
          </cell>
          <cell r="H1848">
            <v>32.17</v>
          </cell>
          <cell r="I1848">
            <v>17.27</v>
          </cell>
          <cell r="J1848">
            <v>32.17</v>
          </cell>
        </row>
        <row r="1849">
          <cell r="C1849" t="str">
            <v>E304</v>
          </cell>
          <cell r="D1849" t="str">
            <v xml:space="preserve">Transportador Manual : AJS :  -  carrinho de mão 80 l </v>
          </cell>
          <cell r="E1849">
            <v>3</v>
          </cell>
          <cell r="F1849">
            <v>1</v>
          </cell>
          <cell r="G1849">
            <v>0</v>
          </cell>
          <cell r="H1849">
            <v>0.13</v>
          </cell>
          <cell r="I1849">
            <v>0</v>
          </cell>
          <cell r="J1849">
            <v>0.39</v>
          </cell>
        </row>
        <row r="1850">
          <cell r="D1850">
            <v>0</v>
          </cell>
          <cell r="G1850">
            <v>0</v>
          </cell>
          <cell r="H1850">
            <v>0</v>
          </cell>
          <cell r="I1850">
            <v>0</v>
          </cell>
          <cell r="J1850">
            <v>0</v>
          </cell>
        </row>
        <row r="1851">
          <cell r="D1851">
            <v>0</v>
          </cell>
          <cell r="G1851">
            <v>0</v>
          </cell>
          <cell r="H1851">
            <v>0</v>
          </cell>
          <cell r="I1851">
            <v>0</v>
          </cell>
          <cell r="J1851">
            <v>0</v>
          </cell>
        </row>
        <row r="1852">
          <cell r="D1852">
            <v>0</v>
          </cell>
          <cell r="G1852">
            <v>0</v>
          </cell>
          <cell r="H1852">
            <v>0</v>
          </cell>
          <cell r="I1852">
            <v>0</v>
          </cell>
          <cell r="J1852">
            <v>0</v>
          </cell>
        </row>
        <row r="1853">
          <cell r="D1853">
            <v>0</v>
          </cell>
          <cell r="G1853">
            <v>0</v>
          </cell>
          <cell r="H1853">
            <v>0</v>
          </cell>
          <cell r="I1853">
            <v>0</v>
          </cell>
          <cell r="J1853">
            <v>0</v>
          </cell>
        </row>
        <row r="1854">
          <cell r="F1854" t="str">
            <v>CUSTO HORÁRIO DO EQUIPAMENTO - (A)</v>
          </cell>
          <cell r="J1854">
            <v>51.94</v>
          </cell>
        </row>
        <row r="1855">
          <cell r="C1855" t="str">
            <v>ÍTEM</v>
          </cell>
          <cell r="D1855" t="str">
            <v>M Ã O    D E   O B R A</v>
          </cell>
          <cell r="E1855" t="str">
            <v>QUANT.</v>
          </cell>
          <cell r="F1855" t="str">
            <v>SALÁRIO HORA</v>
          </cell>
          <cell r="J1855" t="str">
            <v>CUSTO HORÁRIO</v>
          </cell>
        </row>
        <row r="1856">
          <cell r="C1856" t="str">
            <v>T604</v>
          </cell>
          <cell r="D1856" t="str">
            <v>Pedreiro</v>
          </cell>
          <cell r="E1856">
            <v>1</v>
          </cell>
          <cell r="F1856">
            <v>9.44</v>
          </cell>
          <cell r="G1856" t="e">
            <v>#N/A</v>
          </cell>
          <cell r="H1856" t="e">
            <v>#N/A</v>
          </cell>
          <cell r="I1856" t="e">
            <v>#N/A</v>
          </cell>
          <cell r="J1856">
            <v>9.44</v>
          </cell>
        </row>
        <row r="1857">
          <cell r="C1857" t="str">
            <v>T701</v>
          </cell>
          <cell r="D1857" t="str">
            <v>Servente</v>
          </cell>
          <cell r="E1857">
            <v>14</v>
          </cell>
          <cell r="F1857">
            <v>6.99</v>
          </cell>
          <cell r="G1857" t="e">
            <v>#N/A</v>
          </cell>
          <cell r="H1857" t="e">
            <v>#N/A</v>
          </cell>
          <cell r="I1857" t="e">
            <v>#N/A</v>
          </cell>
          <cell r="J1857">
            <v>97.86</v>
          </cell>
        </row>
        <row r="1858">
          <cell r="D1858">
            <v>0</v>
          </cell>
          <cell r="F1858">
            <v>0</v>
          </cell>
          <cell r="G1858">
            <v>0</v>
          </cell>
          <cell r="H1858">
            <v>0</v>
          </cell>
          <cell r="I1858">
            <v>0</v>
          </cell>
          <cell r="J1858">
            <v>0</v>
          </cell>
        </row>
        <row r="1859">
          <cell r="D1859">
            <v>0</v>
          </cell>
          <cell r="F1859">
            <v>0</v>
          </cell>
          <cell r="G1859">
            <v>0</v>
          </cell>
          <cell r="H1859">
            <v>0</v>
          </cell>
          <cell r="I1859">
            <v>0</v>
          </cell>
          <cell r="J1859">
            <v>0</v>
          </cell>
        </row>
        <row r="1860">
          <cell r="D1860">
            <v>0</v>
          </cell>
          <cell r="F1860">
            <v>0</v>
          </cell>
          <cell r="G1860">
            <v>0</v>
          </cell>
          <cell r="H1860">
            <v>0</v>
          </cell>
          <cell r="I1860">
            <v>0</v>
          </cell>
          <cell r="J1860">
            <v>0</v>
          </cell>
        </row>
        <row r="1861">
          <cell r="F1861" t="str">
            <v>CUSTO HORÁRIO DE MÃO DE OBRA - (B)</v>
          </cell>
          <cell r="J1861">
            <v>107.3</v>
          </cell>
        </row>
        <row r="1862">
          <cell r="F1862" t="str">
            <v>FERRAMENTAS</v>
          </cell>
          <cell r="H1862">
            <v>0.2051</v>
          </cell>
          <cell r="J1862">
            <v>22</v>
          </cell>
        </row>
        <row r="1863">
          <cell r="F1863" t="str">
            <v>CUSTO HORÁRIO TOTAL - (A + B)</v>
          </cell>
          <cell r="J1863">
            <v>181.24</v>
          </cell>
        </row>
        <row r="1864">
          <cell r="F1864" t="str">
            <v>CUSTO UNITÁRIO DE EXECUÇÃO - (D)</v>
          </cell>
          <cell r="J1864">
            <v>102.39</v>
          </cell>
        </row>
        <row r="1865">
          <cell r="C1865" t="str">
            <v>ÍTEM</v>
          </cell>
          <cell r="D1865" t="str">
            <v>M A T E R I A L</v>
          </cell>
          <cell r="E1865" t="str">
            <v>UNID</v>
          </cell>
          <cell r="F1865" t="str">
            <v>CONSUMO</v>
          </cell>
          <cell r="H1865" t="str">
            <v xml:space="preserve"> PREÇO UNITÁRIO</v>
          </cell>
          <cell r="J1865" t="str">
            <v>CUSTO UNITÁRIO</v>
          </cell>
        </row>
        <row r="1866">
          <cell r="C1866" t="str">
            <v>M704</v>
          </cell>
          <cell r="D1866" t="str">
            <v>Areia lavada comercial DMT até 50 km</v>
          </cell>
          <cell r="E1866" t="str">
            <v>m3</v>
          </cell>
          <cell r="F1866">
            <v>1.1499999999999999</v>
          </cell>
          <cell r="H1866">
            <v>60</v>
          </cell>
          <cell r="I1866" t="e">
            <v>#N/A</v>
          </cell>
          <cell r="J1866">
            <v>69</v>
          </cell>
        </row>
        <row r="1867">
          <cell r="C1867" t="str">
            <v>M202</v>
          </cell>
          <cell r="D1867" t="str">
            <v>Cimento portland CP II-32</v>
          </cell>
          <cell r="E1867" t="str">
            <v>kg</v>
          </cell>
          <cell r="F1867">
            <v>450</v>
          </cell>
          <cell r="H1867">
            <v>0.45</v>
          </cell>
          <cell r="J1867">
            <v>202.5</v>
          </cell>
        </row>
        <row r="1868">
          <cell r="D1868">
            <v>0</v>
          </cell>
          <cell r="E1868">
            <v>0</v>
          </cell>
          <cell r="J1868">
            <v>0</v>
          </cell>
        </row>
        <row r="1869">
          <cell r="D1869">
            <v>0</v>
          </cell>
          <cell r="E1869">
            <v>0</v>
          </cell>
          <cell r="J1869">
            <v>0</v>
          </cell>
        </row>
        <row r="1870">
          <cell r="D1870">
            <v>0</v>
          </cell>
          <cell r="E1870">
            <v>0</v>
          </cell>
          <cell r="J1870">
            <v>0</v>
          </cell>
        </row>
        <row r="1871">
          <cell r="F1871" t="str">
            <v>CUSTO TOTAL DE MATERIAL - (E)</v>
          </cell>
          <cell r="J1871">
            <v>271.5</v>
          </cell>
        </row>
        <row r="1872">
          <cell r="C1872" t="str">
            <v>CODIGO</v>
          </cell>
          <cell r="D1872" t="str">
            <v>ATIVIDADES AUXILIARES</v>
          </cell>
          <cell r="E1872" t="str">
            <v>UND</v>
          </cell>
          <cell r="F1872" t="str">
            <v>QUANTIDADE</v>
          </cell>
          <cell r="H1872" t="str">
            <v>CUSTO UNITÁRIO</v>
          </cell>
          <cell r="J1872" t="str">
            <v>CUSTO UNITÁRIO</v>
          </cell>
        </row>
        <row r="1873">
          <cell r="D1873">
            <v>0</v>
          </cell>
          <cell r="E1873">
            <v>0</v>
          </cell>
          <cell r="H1873">
            <v>0</v>
          </cell>
          <cell r="J1873">
            <v>0</v>
          </cell>
        </row>
        <row r="1874">
          <cell r="D1874">
            <v>0</v>
          </cell>
          <cell r="E1874">
            <v>0</v>
          </cell>
          <cell r="H1874">
            <v>0</v>
          </cell>
          <cell r="J1874">
            <v>0</v>
          </cell>
        </row>
        <row r="1875">
          <cell r="D1875">
            <v>0</v>
          </cell>
          <cell r="E1875">
            <v>0</v>
          </cell>
          <cell r="H1875">
            <v>0</v>
          </cell>
          <cell r="J1875">
            <v>0</v>
          </cell>
        </row>
        <row r="1876">
          <cell r="D1876">
            <v>0</v>
          </cell>
          <cell r="E1876">
            <v>0</v>
          </cell>
          <cell r="H1876">
            <v>0</v>
          </cell>
          <cell r="J1876">
            <v>0</v>
          </cell>
        </row>
        <row r="1877">
          <cell r="D1877">
            <v>0</v>
          </cell>
          <cell r="H1877">
            <v>0</v>
          </cell>
          <cell r="J1877">
            <v>0</v>
          </cell>
        </row>
        <row r="1878">
          <cell r="C1878" t="str">
            <v>OBSERVAÇÕES:</v>
          </cell>
          <cell r="F1878" t="str">
            <v>CUSTO ATIVIDADES AUXILIARES - (F)</v>
          </cell>
          <cell r="J1878">
            <v>0</v>
          </cell>
        </row>
        <row r="1879">
          <cell r="F1879" t="str">
            <v>CUSTO UNITÁRIO DIRETO TOTAL</v>
          </cell>
          <cell r="J1879">
            <v>373.89</v>
          </cell>
        </row>
        <row r="1880">
          <cell r="F1880" t="str">
            <v xml:space="preserve">BONIFICAÇÃO </v>
          </cell>
          <cell r="H1880">
            <v>0</v>
          </cell>
          <cell r="J1880">
            <v>0</v>
          </cell>
        </row>
        <row r="1881">
          <cell r="F1881" t="str">
            <v>PREÇO UNITÁRIO  TOTAL</v>
          </cell>
          <cell r="J1881">
            <v>373.89</v>
          </cell>
        </row>
        <row r="1885">
          <cell r="A1885" t="str">
            <v>1 A 01 604 51</v>
          </cell>
          <cell r="C1885" t="str">
            <v>SERVIÇO:</v>
          </cell>
          <cell r="D1885" t="str">
            <v>Argamassa cimento-areia 1:4</v>
          </cell>
          <cell r="F1885" t="str">
            <v>PRODUÇÃO DA EQUIPE - (C):</v>
          </cell>
          <cell r="J1885">
            <v>1.5</v>
          </cell>
          <cell r="K1885" t="str">
            <v>m³</v>
          </cell>
          <cell r="M1885">
            <v>267.23</v>
          </cell>
        </row>
        <row r="1886">
          <cell r="F1886" t="str">
            <v>UNITÁRIO</v>
          </cell>
          <cell r="H1886" t="str">
            <v>C. OPERACIONAL</v>
          </cell>
        </row>
        <row r="1887">
          <cell r="C1887" t="str">
            <v>ÍTEM</v>
          </cell>
          <cell r="D1887" t="str">
            <v>E Q U I P A M E N T O</v>
          </cell>
          <cell r="E1887" t="str">
            <v>QUANT.</v>
          </cell>
          <cell r="F1887" t="str">
            <v>PROD</v>
          </cell>
          <cell r="G1887" t="str">
            <v>IMPROD</v>
          </cell>
          <cell r="H1887" t="str">
            <v>PROD</v>
          </cell>
          <cell r="I1887" t="str">
            <v>IMPROD</v>
          </cell>
          <cell r="J1887" t="str">
            <v>CUSTO HORÁRIO</v>
          </cell>
        </row>
        <row r="1888">
          <cell r="C1888" t="str">
            <v>E302</v>
          </cell>
          <cell r="D1888" t="str">
            <v xml:space="preserve">Betoneira : Penedo :  -  320 l </v>
          </cell>
          <cell r="E1888">
            <v>1</v>
          </cell>
          <cell r="F1888">
            <v>1</v>
          </cell>
          <cell r="G1888">
            <v>0</v>
          </cell>
          <cell r="H1888">
            <v>19.38</v>
          </cell>
          <cell r="I1888">
            <v>17.27</v>
          </cell>
          <cell r="J1888">
            <v>19.38</v>
          </cell>
        </row>
        <row r="1889">
          <cell r="C1889" t="str">
            <v>E509</v>
          </cell>
          <cell r="D1889" t="str">
            <v>Grupo Gerador : Heimer : GEHMI-40 - 32,0  KVA</v>
          </cell>
          <cell r="E1889">
            <v>1</v>
          </cell>
          <cell r="F1889">
            <v>1</v>
          </cell>
          <cell r="G1889">
            <v>0</v>
          </cell>
          <cell r="H1889">
            <v>32.17</v>
          </cell>
          <cell r="I1889">
            <v>17.27</v>
          </cell>
          <cell r="J1889">
            <v>32.17</v>
          </cell>
        </row>
        <row r="1890">
          <cell r="C1890" t="str">
            <v>E304</v>
          </cell>
          <cell r="D1890" t="str">
            <v xml:space="preserve">Transportador Manual : AJS :  -  carrinho de mão 80 l </v>
          </cell>
          <cell r="E1890">
            <v>3</v>
          </cell>
          <cell r="F1890">
            <v>1</v>
          </cell>
          <cell r="G1890">
            <v>0</v>
          </cell>
          <cell r="H1890">
            <v>0.13</v>
          </cell>
          <cell r="I1890">
            <v>0</v>
          </cell>
          <cell r="J1890">
            <v>0.39</v>
          </cell>
        </row>
        <row r="1891">
          <cell r="D1891">
            <v>0</v>
          </cell>
          <cell r="G1891">
            <v>0</v>
          </cell>
          <cell r="H1891">
            <v>0</v>
          </cell>
          <cell r="I1891">
            <v>0</v>
          </cell>
          <cell r="J1891">
            <v>0</v>
          </cell>
        </row>
        <row r="1892">
          <cell r="D1892">
            <v>0</v>
          </cell>
          <cell r="G1892">
            <v>0</v>
          </cell>
          <cell r="H1892">
            <v>0</v>
          </cell>
          <cell r="I1892">
            <v>0</v>
          </cell>
          <cell r="J1892">
            <v>0</v>
          </cell>
        </row>
        <row r="1893">
          <cell r="F1893" t="str">
            <v>CUSTO HORÁRIO DO EQUIPAMENTO - (A)</v>
          </cell>
          <cell r="J1893">
            <v>51.94</v>
          </cell>
        </row>
        <row r="1894">
          <cell r="C1894" t="str">
            <v>ÍTEM</v>
          </cell>
          <cell r="D1894" t="str">
            <v>M Ã O    D E   O B R A</v>
          </cell>
          <cell r="E1894" t="str">
            <v>QUANT.</v>
          </cell>
          <cell r="F1894" t="str">
            <v>SALÁRIO HORA</v>
          </cell>
          <cell r="J1894" t="str">
            <v>CUSTO HORÁRIO</v>
          </cell>
        </row>
        <row r="1895">
          <cell r="C1895" t="str">
            <v>T604</v>
          </cell>
          <cell r="D1895" t="str">
            <v>Pedreiro</v>
          </cell>
          <cell r="E1895">
            <v>1</v>
          </cell>
          <cell r="F1895">
            <v>9.44</v>
          </cell>
          <cell r="G1895" t="e">
            <v>#N/A</v>
          </cell>
          <cell r="H1895" t="e">
            <v>#N/A</v>
          </cell>
          <cell r="I1895" t="e">
            <v>#N/A</v>
          </cell>
          <cell r="J1895">
            <v>9.44</v>
          </cell>
        </row>
        <row r="1896">
          <cell r="C1896" t="str">
            <v>T701</v>
          </cell>
          <cell r="D1896" t="str">
            <v>Servente</v>
          </cell>
          <cell r="E1896">
            <v>14</v>
          </cell>
          <cell r="F1896">
            <v>6.99</v>
          </cell>
          <cell r="G1896" t="e">
            <v>#N/A</v>
          </cell>
          <cell r="H1896" t="e">
            <v>#N/A</v>
          </cell>
          <cell r="I1896" t="e">
            <v>#N/A</v>
          </cell>
          <cell r="J1896">
            <v>97.86</v>
          </cell>
        </row>
        <row r="1897">
          <cell r="D1897">
            <v>0</v>
          </cell>
          <cell r="F1897">
            <v>0</v>
          </cell>
          <cell r="G1897">
            <v>0</v>
          </cell>
          <cell r="H1897">
            <v>0</v>
          </cell>
          <cell r="I1897">
            <v>0</v>
          </cell>
          <cell r="J1897">
            <v>0</v>
          </cell>
        </row>
        <row r="1898">
          <cell r="D1898">
            <v>0</v>
          </cell>
          <cell r="F1898">
            <v>0</v>
          </cell>
          <cell r="G1898">
            <v>0</v>
          </cell>
          <cell r="H1898">
            <v>0</v>
          </cell>
          <cell r="I1898">
            <v>0</v>
          </cell>
          <cell r="J1898">
            <v>0</v>
          </cell>
        </row>
        <row r="1899">
          <cell r="D1899">
            <v>0</v>
          </cell>
          <cell r="F1899">
            <v>0</v>
          </cell>
          <cell r="G1899">
            <v>0</v>
          </cell>
          <cell r="H1899">
            <v>0</v>
          </cell>
          <cell r="I1899">
            <v>0</v>
          </cell>
          <cell r="J1899">
            <v>0</v>
          </cell>
        </row>
        <row r="1900">
          <cell r="F1900" t="str">
            <v>CUSTO HORÁRIO DE MÃO DE OBRA - (B)</v>
          </cell>
          <cell r="J1900">
            <v>107.3</v>
          </cell>
        </row>
        <row r="1901">
          <cell r="F1901" t="str">
            <v>FERRAMENTAS</v>
          </cell>
          <cell r="H1901">
            <v>0.05</v>
          </cell>
          <cell r="J1901">
            <v>5.36</v>
          </cell>
        </row>
        <row r="1902">
          <cell r="F1902" t="str">
            <v>CUSTO HORÁRIO TOTAL - (A + B)</v>
          </cell>
          <cell r="J1902">
            <v>164.6</v>
          </cell>
        </row>
        <row r="1903">
          <cell r="F1903" t="str">
            <v>CUSTO UNITÁRIO DE EXECUÇÃO - (D)</v>
          </cell>
          <cell r="J1903">
            <v>109.73</v>
          </cell>
        </row>
        <row r="1904">
          <cell r="C1904" t="str">
            <v>ÍTEM</v>
          </cell>
          <cell r="D1904" t="str">
            <v>M A T E R I A L</v>
          </cell>
          <cell r="E1904" t="str">
            <v>UNID</v>
          </cell>
          <cell r="F1904" t="str">
            <v>CONSUMO</v>
          </cell>
          <cell r="H1904" t="str">
            <v xml:space="preserve"> PREÇO UNITÁRIO</v>
          </cell>
          <cell r="J1904" t="str">
            <v>CUSTO UNITÁRIO</v>
          </cell>
        </row>
        <row r="1905">
          <cell r="C1905" t="str">
            <v>M202</v>
          </cell>
          <cell r="D1905" t="str">
            <v>Cimento portland CP II-32</v>
          </cell>
          <cell r="E1905" t="str">
            <v>kg</v>
          </cell>
          <cell r="F1905">
            <v>350</v>
          </cell>
          <cell r="H1905">
            <v>0.45</v>
          </cell>
          <cell r="I1905">
            <v>0</v>
          </cell>
          <cell r="J1905">
            <v>157.5</v>
          </cell>
        </row>
        <row r="1906">
          <cell r="D1906">
            <v>0</v>
          </cell>
          <cell r="E1906">
            <v>0</v>
          </cell>
          <cell r="H1906">
            <v>0</v>
          </cell>
          <cell r="I1906">
            <v>0</v>
          </cell>
          <cell r="J1906">
            <v>0</v>
          </cell>
        </row>
        <row r="1907">
          <cell r="D1907">
            <v>0</v>
          </cell>
          <cell r="E1907">
            <v>0</v>
          </cell>
          <cell r="H1907">
            <v>0</v>
          </cell>
          <cell r="I1907">
            <v>0</v>
          </cell>
          <cell r="J1907">
            <v>0</v>
          </cell>
        </row>
        <row r="1908">
          <cell r="D1908">
            <v>0</v>
          </cell>
          <cell r="E1908">
            <v>0</v>
          </cell>
          <cell r="H1908">
            <v>0</v>
          </cell>
          <cell r="I1908">
            <v>0</v>
          </cell>
          <cell r="J1908">
            <v>0</v>
          </cell>
        </row>
        <row r="1909">
          <cell r="D1909">
            <v>0</v>
          </cell>
          <cell r="E1909">
            <v>0</v>
          </cell>
          <cell r="H1909">
            <v>0</v>
          </cell>
          <cell r="I1909">
            <v>0</v>
          </cell>
          <cell r="J1909">
            <v>0</v>
          </cell>
        </row>
        <row r="1910">
          <cell r="F1910" t="str">
            <v>CUSTO TOTAL DE MATERIAL - (E)</v>
          </cell>
          <cell r="J1910">
            <v>157.5</v>
          </cell>
        </row>
        <row r="1911">
          <cell r="C1911" t="str">
            <v>CODIGO</v>
          </cell>
          <cell r="D1911" t="str">
            <v>ATIVIDADES AUXILIARES</v>
          </cell>
          <cell r="E1911" t="str">
            <v>UND</v>
          </cell>
          <cell r="F1911" t="str">
            <v>QUANTIDADE</v>
          </cell>
          <cell r="H1911" t="str">
            <v>CUSTO UNITÁRIO</v>
          </cell>
          <cell r="J1911" t="str">
            <v>CUSTO UNITÁRIO</v>
          </cell>
        </row>
        <row r="1912">
          <cell r="D1912">
            <v>0</v>
          </cell>
          <cell r="E1912">
            <v>0</v>
          </cell>
          <cell r="H1912">
            <v>0</v>
          </cell>
          <cell r="J1912">
            <v>0</v>
          </cell>
        </row>
        <row r="1913">
          <cell r="D1913">
            <v>0</v>
          </cell>
          <cell r="E1913">
            <v>0</v>
          </cell>
          <cell r="H1913">
            <v>0</v>
          </cell>
          <cell r="J1913">
            <v>0</v>
          </cell>
        </row>
        <row r="1914">
          <cell r="D1914">
            <v>0</v>
          </cell>
          <cell r="E1914">
            <v>0</v>
          </cell>
          <cell r="H1914">
            <v>0</v>
          </cell>
          <cell r="J1914">
            <v>0</v>
          </cell>
        </row>
        <row r="1915">
          <cell r="D1915">
            <v>0</v>
          </cell>
          <cell r="E1915">
            <v>0</v>
          </cell>
          <cell r="H1915">
            <v>0</v>
          </cell>
          <cell r="J1915">
            <v>0</v>
          </cell>
        </row>
        <row r="1916">
          <cell r="D1916">
            <v>0</v>
          </cell>
          <cell r="H1916">
            <v>0</v>
          </cell>
          <cell r="J1916">
            <v>0</v>
          </cell>
        </row>
        <row r="1917">
          <cell r="C1917" t="str">
            <v>OBSERVAÇÕES:</v>
          </cell>
          <cell r="F1917" t="str">
            <v>CUSTO ATIVIDADES AUXILIARES - (F)</v>
          </cell>
          <cell r="J1917">
            <v>0</v>
          </cell>
        </row>
        <row r="1918">
          <cell r="F1918" t="str">
            <v>CUSTO UNITÁRIO DIRETO TOTAL</v>
          </cell>
          <cell r="J1918">
            <v>267.23</v>
          </cell>
        </row>
        <row r="1919">
          <cell r="F1919" t="str">
            <v xml:space="preserve">BONIFICAÇÃO </v>
          </cell>
          <cell r="H1919">
            <v>0</v>
          </cell>
          <cell r="J1919">
            <v>0</v>
          </cell>
        </row>
        <row r="1920">
          <cell r="F1920" t="str">
            <v>PREÇO UNITÁRIO  TOTAL</v>
          </cell>
          <cell r="J1920">
            <v>267.23</v>
          </cell>
        </row>
        <row r="1924">
          <cell r="A1924" t="str">
            <v>1 A 01 720 50</v>
          </cell>
          <cell r="C1924" t="str">
            <v>SERVIÇO:</v>
          </cell>
          <cell r="D1924" t="str">
            <v>Concreto Fck=18MPa para pré-moldados (guarda-corpo) AC/BC</v>
          </cell>
          <cell r="F1924" t="str">
            <v>PRODUÇÃO DA EQUIPE - (C):</v>
          </cell>
          <cell r="J1924">
            <v>5</v>
          </cell>
          <cell r="K1924" t="str">
            <v>m³</v>
          </cell>
          <cell r="M1924" t="e">
            <v>#N/A</v>
          </cell>
        </row>
        <row r="1925">
          <cell r="F1925" t="str">
            <v>UNITÁRIO</v>
          </cell>
          <cell r="H1925" t="str">
            <v>C. OPERACIONAL</v>
          </cell>
        </row>
        <row r="1926">
          <cell r="C1926" t="str">
            <v>ÍTEM</v>
          </cell>
          <cell r="D1926" t="str">
            <v>E Q U I P A M E N T O</v>
          </cell>
          <cell r="E1926" t="str">
            <v>QUANT.</v>
          </cell>
          <cell r="F1926" t="str">
            <v>PROD</v>
          </cell>
          <cell r="G1926" t="str">
            <v>IMPROD</v>
          </cell>
          <cell r="H1926" t="str">
            <v>PROD</v>
          </cell>
          <cell r="I1926" t="str">
            <v>IMPROD</v>
          </cell>
          <cell r="J1926" t="str">
            <v>CUSTO HORÁRIO</v>
          </cell>
        </row>
        <row r="1927">
          <cell r="C1927" t="str">
            <v>E301</v>
          </cell>
          <cell r="D1927" t="str">
            <v>Betoneira - 320 l (7 kW)</v>
          </cell>
          <cell r="E1927">
            <v>1</v>
          </cell>
          <cell r="F1927">
            <v>1</v>
          </cell>
          <cell r="G1927">
            <v>0</v>
          </cell>
          <cell r="H1927">
            <v>20.010000000000002</v>
          </cell>
          <cell r="I1927">
            <v>17.27</v>
          </cell>
          <cell r="J1927">
            <v>20.010000000000002</v>
          </cell>
        </row>
        <row r="1928">
          <cell r="C1928" t="str">
            <v>E304</v>
          </cell>
          <cell r="D1928" t="str">
            <v xml:space="preserve">Transportador Manual : AJS :  -  carrinho de mão 80 l </v>
          </cell>
          <cell r="E1928">
            <v>3</v>
          </cell>
          <cell r="F1928">
            <v>1</v>
          </cell>
          <cell r="G1928">
            <v>0</v>
          </cell>
          <cell r="H1928">
            <v>0.13</v>
          </cell>
          <cell r="I1928">
            <v>0</v>
          </cell>
          <cell r="J1928">
            <v>0.39</v>
          </cell>
        </row>
        <row r="1929">
          <cell r="C1929" t="str">
            <v>E318</v>
          </cell>
          <cell r="D1929" t="str">
            <v>Fábric. Pré-Moldado Concreto : Servimaq : - inst. compl. - guarda-corpo</v>
          </cell>
          <cell r="E1929">
            <v>1</v>
          </cell>
          <cell r="F1929">
            <v>1</v>
          </cell>
          <cell r="G1929">
            <v>0</v>
          </cell>
          <cell r="H1929">
            <v>2.69</v>
          </cell>
          <cell r="I1929">
            <v>0</v>
          </cell>
          <cell r="J1929">
            <v>2.69</v>
          </cell>
        </row>
        <row r="1930">
          <cell r="C1930" t="str">
            <v>E509</v>
          </cell>
          <cell r="D1930" t="str">
            <v>Grupo Gerador : Heimer : GEHMI-40 - 32,0  KVA</v>
          </cell>
          <cell r="E1930">
            <v>1</v>
          </cell>
          <cell r="F1930">
            <v>1</v>
          </cell>
          <cell r="G1930">
            <v>0</v>
          </cell>
          <cell r="H1930">
            <v>32.17</v>
          </cell>
          <cell r="I1930">
            <v>17.27</v>
          </cell>
          <cell r="J1930">
            <v>32.17</v>
          </cell>
        </row>
        <row r="1931">
          <cell r="D1931">
            <v>0</v>
          </cell>
          <cell r="G1931">
            <v>0</v>
          </cell>
          <cell r="H1931">
            <v>0</v>
          </cell>
          <cell r="I1931">
            <v>0</v>
          </cell>
          <cell r="J1931">
            <v>0</v>
          </cell>
        </row>
        <row r="1932">
          <cell r="D1932">
            <v>0</v>
          </cell>
          <cell r="G1932">
            <v>0</v>
          </cell>
          <cell r="H1932">
            <v>0</v>
          </cell>
          <cell r="I1932">
            <v>0</v>
          </cell>
          <cell r="J1932">
            <v>0</v>
          </cell>
        </row>
        <row r="1933">
          <cell r="F1933" t="str">
            <v>CUSTO HORÁRIO DO EQUIPAMENTO - (A)</v>
          </cell>
          <cell r="J1933">
            <v>55.26</v>
          </cell>
        </row>
        <row r="1934">
          <cell r="C1934" t="str">
            <v>ÍTEM</v>
          </cell>
          <cell r="D1934" t="str">
            <v>M Ã O    D E   O B R A</v>
          </cell>
          <cell r="E1934" t="str">
            <v>QUANT.</v>
          </cell>
          <cell r="F1934" t="str">
            <v>SALÁRIO HORA</v>
          </cell>
          <cell r="J1934" t="str">
            <v>CUSTO HORÁRIO</v>
          </cell>
        </row>
        <row r="1935">
          <cell r="C1935" t="str">
            <v>T501</v>
          </cell>
          <cell r="D1935" t="str">
            <v>Encarregado de turma</v>
          </cell>
          <cell r="E1935">
            <v>1</v>
          </cell>
          <cell r="F1935">
            <v>21.11</v>
          </cell>
          <cell r="G1935" t="e">
            <v>#N/A</v>
          </cell>
          <cell r="H1935" t="e">
            <v>#N/A</v>
          </cell>
          <cell r="I1935" t="e">
            <v>#N/A</v>
          </cell>
          <cell r="J1935">
            <v>21.11</v>
          </cell>
        </row>
        <row r="1936">
          <cell r="C1936" t="str">
            <v>T604</v>
          </cell>
          <cell r="D1936" t="str">
            <v>Pedreiro</v>
          </cell>
          <cell r="E1936">
            <v>1</v>
          </cell>
          <cell r="F1936">
            <v>9.44</v>
          </cell>
          <cell r="G1936" t="e">
            <v>#N/A</v>
          </cell>
          <cell r="H1936" t="e">
            <v>#N/A</v>
          </cell>
          <cell r="I1936" t="e">
            <v>#N/A</v>
          </cell>
          <cell r="J1936">
            <v>9.44</v>
          </cell>
        </row>
        <row r="1937">
          <cell r="C1937" t="str">
            <v>T701</v>
          </cell>
          <cell r="D1937" t="str">
            <v>Servente</v>
          </cell>
          <cell r="E1937">
            <v>10</v>
          </cell>
          <cell r="F1937">
            <v>6.99</v>
          </cell>
          <cell r="G1937" t="e">
            <v>#N/A</v>
          </cell>
          <cell r="H1937" t="e">
            <v>#N/A</v>
          </cell>
          <cell r="I1937" t="e">
            <v>#N/A</v>
          </cell>
          <cell r="J1937">
            <v>69.900000000000006</v>
          </cell>
        </row>
        <row r="1938">
          <cell r="D1938">
            <v>0</v>
          </cell>
          <cell r="F1938">
            <v>0</v>
          </cell>
          <cell r="G1938">
            <v>0</v>
          </cell>
          <cell r="H1938">
            <v>0</v>
          </cell>
          <cell r="I1938">
            <v>0</v>
          </cell>
          <cell r="J1938">
            <v>0</v>
          </cell>
        </row>
        <row r="1939">
          <cell r="D1939">
            <v>0</v>
          </cell>
          <cell r="F1939">
            <v>0</v>
          </cell>
          <cell r="G1939">
            <v>0</v>
          </cell>
          <cell r="H1939">
            <v>0</v>
          </cell>
          <cell r="I1939">
            <v>0</v>
          </cell>
          <cell r="J1939">
            <v>0</v>
          </cell>
        </row>
        <row r="1940">
          <cell r="F1940" t="str">
            <v>CUSTO HORÁRIO DE MÃO DE OBRA - (B)</v>
          </cell>
          <cell r="J1940">
            <v>100.45</v>
          </cell>
        </row>
        <row r="1941">
          <cell r="F1941" t="str">
            <v>FERRAMENTAS</v>
          </cell>
          <cell r="H1941">
            <v>0.2051</v>
          </cell>
          <cell r="J1941">
            <v>20.6</v>
          </cell>
        </row>
        <row r="1942">
          <cell r="F1942" t="str">
            <v>CUSTO HORÁRIO TOTAL - (A + B)</v>
          </cell>
          <cell r="J1942">
            <v>176.31</v>
          </cell>
        </row>
        <row r="1943">
          <cell r="F1943" t="str">
            <v>CUSTO UNITÁRIO DE EXECUÇÃO - (D)</v>
          </cell>
          <cell r="J1943">
            <v>35.26</v>
          </cell>
        </row>
        <row r="1944">
          <cell r="C1944" t="str">
            <v>ÍTEM</v>
          </cell>
          <cell r="D1944" t="str">
            <v>M A T E R I A L</v>
          </cell>
          <cell r="E1944" t="str">
            <v>UNID</v>
          </cell>
          <cell r="F1944" t="str">
            <v>CONSUMO</v>
          </cell>
          <cell r="H1944" t="str">
            <v xml:space="preserve"> PREÇO UNITÁRIO</v>
          </cell>
          <cell r="J1944" t="str">
            <v>CUSTO UNITÁRIO</v>
          </cell>
        </row>
        <row r="1945">
          <cell r="C1945" t="str">
            <v>M704</v>
          </cell>
          <cell r="D1945" t="str">
            <v>Areia lavada comercial DMT até 50 km</v>
          </cell>
          <cell r="E1945" t="str">
            <v>m3</v>
          </cell>
          <cell r="F1945">
            <v>0.62</v>
          </cell>
          <cell r="H1945">
            <v>60</v>
          </cell>
          <cell r="I1945" t="e">
            <v>#N/A</v>
          </cell>
          <cell r="J1945">
            <v>37.200000000000003</v>
          </cell>
        </row>
        <row r="1946">
          <cell r="C1946" t="str">
            <v>M202</v>
          </cell>
          <cell r="D1946" t="str">
            <v>Cimento portland CP II-32</v>
          </cell>
          <cell r="E1946" t="str">
            <v>kg</v>
          </cell>
          <cell r="F1946">
            <v>350</v>
          </cell>
          <cell r="H1946">
            <v>0.45</v>
          </cell>
          <cell r="J1946">
            <v>157.5</v>
          </cell>
        </row>
        <row r="1947">
          <cell r="D1947">
            <v>0</v>
          </cell>
          <cell r="E1947">
            <v>0</v>
          </cell>
          <cell r="H1947">
            <v>0</v>
          </cell>
          <cell r="J1947">
            <v>0</v>
          </cell>
        </row>
        <row r="1948">
          <cell r="D1948">
            <v>0</v>
          </cell>
          <cell r="E1948">
            <v>0</v>
          </cell>
          <cell r="J1948">
            <v>0</v>
          </cell>
        </row>
        <row r="1949">
          <cell r="D1949">
            <v>0</v>
          </cell>
          <cell r="E1949">
            <v>0</v>
          </cell>
          <cell r="J1949">
            <v>0</v>
          </cell>
        </row>
        <row r="1950">
          <cell r="F1950" t="str">
            <v>CUSTO TOTAL DE MATERIAL - (E)</v>
          </cell>
          <cell r="J1950">
            <v>194.7</v>
          </cell>
        </row>
        <row r="1951">
          <cell r="C1951" t="str">
            <v>CODIGO</v>
          </cell>
          <cell r="D1951" t="str">
            <v>ATIVIDADES AUXILIARES</v>
          </cell>
          <cell r="E1951" t="str">
            <v>UND</v>
          </cell>
          <cell r="F1951" t="str">
            <v>QUANTIDADE</v>
          </cell>
          <cell r="H1951" t="str">
            <v>CUSTO UNITÁRIO</v>
          </cell>
          <cell r="J1951" t="str">
            <v>CUSTO UNITÁRIO</v>
          </cell>
        </row>
        <row r="1952">
          <cell r="C1952" t="str">
            <v>1 A 00 717 00</v>
          </cell>
          <cell r="D1952" t="e">
            <v>#N/A</v>
          </cell>
          <cell r="E1952" t="e">
            <v>#N/A</v>
          </cell>
          <cell r="F1952">
            <v>0.76800000000000002</v>
          </cell>
          <cell r="H1952" t="e">
            <v>#N/A</v>
          </cell>
          <cell r="J1952" t="e">
            <v>#N/A</v>
          </cell>
        </row>
        <row r="1953">
          <cell r="D1953">
            <v>0</v>
          </cell>
          <cell r="E1953">
            <v>0</v>
          </cell>
          <cell r="H1953">
            <v>0</v>
          </cell>
          <cell r="J1953">
            <v>0</v>
          </cell>
        </row>
        <row r="1954">
          <cell r="D1954">
            <v>0</v>
          </cell>
          <cell r="E1954">
            <v>0</v>
          </cell>
          <cell r="H1954">
            <v>0</v>
          </cell>
          <cell r="J1954">
            <v>0</v>
          </cell>
        </row>
        <row r="1955">
          <cell r="D1955">
            <v>0</v>
          </cell>
          <cell r="E1955">
            <v>0</v>
          </cell>
          <cell r="H1955">
            <v>0</v>
          </cell>
          <cell r="J1955">
            <v>0</v>
          </cell>
        </row>
        <row r="1956">
          <cell r="D1956">
            <v>0</v>
          </cell>
          <cell r="H1956">
            <v>0</v>
          </cell>
          <cell r="J1956">
            <v>0</v>
          </cell>
        </row>
        <row r="1957">
          <cell r="C1957" t="str">
            <v>OBSERVAÇÕES:</v>
          </cell>
          <cell r="F1957" t="str">
            <v>CUSTO UNITÁRIO DE TRANSPORTE - (F)</v>
          </cell>
          <cell r="J1957" t="e">
            <v>#N/A</v>
          </cell>
        </row>
        <row r="1958">
          <cell r="F1958" t="str">
            <v>CUSTO UNITÁRIO DIRETO TOTAL</v>
          </cell>
          <cell r="J1958" t="e">
            <v>#N/A</v>
          </cell>
        </row>
        <row r="1959">
          <cell r="F1959" t="str">
            <v xml:space="preserve">BONIFICAÇÃO </v>
          </cell>
          <cell r="H1959">
            <v>0</v>
          </cell>
          <cell r="J1959" t="e">
            <v>#N/A</v>
          </cell>
        </row>
        <row r="1960">
          <cell r="F1960" t="str">
            <v>PREÇO UNITÁRIO  TOTAL</v>
          </cell>
          <cell r="J1960" t="e">
            <v>#N/A</v>
          </cell>
        </row>
        <row r="1964">
          <cell r="A1964" t="str">
            <v>1 A 01 720 52</v>
          </cell>
          <cell r="C1964" t="str">
            <v>SERVIÇO:</v>
          </cell>
          <cell r="D1964" t="str">
            <v>Fabricação de Guarda-corpo (brita e areia comercial)</v>
          </cell>
          <cell r="F1964" t="str">
            <v>PRODUÇÃO DA EQUIPE - (C):</v>
          </cell>
          <cell r="J1964">
            <v>1</v>
          </cell>
          <cell r="K1964" t="str">
            <v>M</v>
          </cell>
          <cell r="M1964">
            <v>5.9</v>
          </cell>
        </row>
        <row r="1965">
          <cell r="F1965" t="str">
            <v>UNITÁRIO</v>
          </cell>
          <cell r="H1965" t="str">
            <v>C. OPERACIONAL</v>
          </cell>
        </row>
        <row r="1966">
          <cell r="C1966" t="str">
            <v>ÍTEM</v>
          </cell>
          <cell r="D1966" t="str">
            <v>E Q U I P A M E N T O</v>
          </cell>
          <cell r="E1966" t="str">
            <v>QUANT.</v>
          </cell>
          <cell r="F1966" t="str">
            <v>PROD</v>
          </cell>
          <cell r="G1966" t="str">
            <v>IMPROD</v>
          </cell>
          <cell r="H1966" t="str">
            <v>PROD</v>
          </cell>
          <cell r="I1966" t="str">
            <v>IMPROD</v>
          </cell>
          <cell r="J1966" t="str">
            <v>CUSTO HORÁRIO</v>
          </cell>
        </row>
        <row r="1967">
          <cell r="D1967">
            <v>0</v>
          </cell>
          <cell r="G1967">
            <v>0</v>
          </cell>
          <cell r="H1967">
            <v>0</v>
          </cell>
          <cell r="I1967">
            <v>0</v>
          </cell>
          <cell r="J1967">
            <v>0</v>
          </cell>
        </row>
        <row r="1968">
          <cell r="D1968">
            <v>0</v>
          </cell>
          <cell r="G1968">
            <v>0</v>
          </cell>
          <cell r="H1968">
            <v>0</v>
          </cell>
          <cell r="I1968">
            <v>0</v>
          </cell>
          <cell r="J1968">
            <v>0</v>
          </cell>
        </row>
        <row r="1969">
          <cell r="D1969">
            <v>0</v>
          </cell>
          <cell r="G1969">
            <v>0</v>
          </cell>
          <cell r="H1969">
            <v>0</v>
          </cell>
          <cell r="I1969">
            <v>0</v>
          </cell>
          <cell r="J1969">
            <v>0</v>
          </cell>
        </row>
        <row r="1970">
          <cell r="D1970">
            <v>0</v>
          </cell>
          <cell r="G1970">
            <v>0</v>
          </cell>
          <cell r="H1970">
            <v>0</v>
          </cell>
          <cell r="I1970">
            <v>0</v>
          </cell>
          <cell r="J1970">
            <v>0</v>
          </cell>
        </row>
        <row r="1971">
          <cell r="D1971">
            <v>0</v>
          </cell>
          <cell r="G1971">
            <v>0</v>
          </cell>
          <cell r="H1971">
            <v>0</v>
          </cell>
          <cell r="I1971">
            <v>0</v>
          </cell>
          <cell r="J1971">
            <v>0</v>
          </cell>
        </row>
        <row r="1972">
          <cell r="D1972">
            <v>0</v>
          </cell>
          <cell r="G1972">
            <v>0</v>
          </cell>
          <cell r="H1972">
            <v>0</v>
          </cell>
          <cell r="I1972">
            <v>0</v>
          </cell>
          <cell r="J1972">
            <v>0</v>
          </cell>
        </row>
        <row r="1973">
          <cell r="D1973">
            <v>0</v>
          </cell>
          <cell r="G1973">
            <v>0</v>
          </cell>
          <cell r="H1973">
            <v>0</v>
          </cell>
          <cell r="I1973">
            <v>0</v>
          </cell>
          <cell r="J1973">
            <v>0</v>
          </cell>
        </row>
        <row r="1974">
          <cell r="F1974" t="str">
            <v>CUSTO HORÁRIO DO EQUIPAMENTO - (A)</v>
          </cell>
          <cell r="J1974">
            <v>0</v>
          </cell>
        </row>
        <row r="1975">
          <cell r="C1975" t="str">
            <v>ÍTEM</v>
          </cell>
          <cell r="D1975" t="str">
            <v>M Ã O    D E   O B R A</v>
          </cell>
          <cell r="E1975" t="str">
            <v>QUANT.</v>
          </cell>
          <cell r="F1975" t="str">
            <v>SALÁRIO HORA</v>
          </cell>
          <cell r="J1975" t="str">
            <v>CUSTO HORÁRIO</v>
          </cell>
        </row>
        <row r="1976">
          <cell r="C1976" t="str">
            <v>T501</v>
          </cell>
          <cell r="D1976" t="str">
            <v>Encarregado de turma</v>
          </cell>
          <cell r="E1976">
            <v>0.1</v>
          </cell>
          <cell r="F1976">
            <v>21.11</v>
          </cell>
          <cell r="G1976" t="e">
            <v>#N/A</v>
          </cell>
          <cell r="H1976" t="e">
            <v>#N/A</v>
          </cell>
          <cell r="I1976" t="e">
            <v>#N/A</v>
          </cell>
          <cell r="J1976">
            <v>2.11</v>
          </cell>
        </row>
        <row r="1977">
          <cell r="C1977" t="str">
            <v>T701</v>
          </cell>
          <cell r="D1977" t="str">
            <v>Servente</v>
          </cell>
          <cell r="E1977">
            <v>0.4</v>
          </cell>
          <cell r="F1977">
            <v>6.99</v>
          </cell>
          <cell r="G1977" t="e">
            <v>#N/A</v>
          </cell>
          <cell r="H1977" t="e">
            <v>#N/A</v>
          </cell>
          <cell r="I1977" t="e">
            <v>#N/A</v>
          </cell>
          <cell r="J1977">
            <v>2.79</v>
          </cell>
        </row>
        <row r="1978">
          <cell r="D1978">
            <v>0</v>
          </cell>
          <cell r="F1978">
            <v>0</v>
          </cell>
          <cell r="G1978">
            <v>0</v>
          </cell>
          <cell r="H1978">
            <v>0</v>
          </cell>
          <cell r="I1978">
            <v>0</v>
          </cell>
          <cell r="J1978">
            <v>0</v>
          </cell>
        </row>
        <row r="1979">
          <cell r="D1979">
            <v>0</v>
          </cell>
          <cell r="F1979">
            <v>0</v>
          </cell>
          <cell r="G1979">
            <v>0</v>
          </cell>
          <cell r="H1979">
            <v>0</v>
          </cell>
          <cell r="I1979">
            <v>0</v>
          </cell>
          <cell r="J1979">
            <v>0</v>
          </cell>
        </row>
        <row r="1980">
          <cell r="D1980">
            <v>0</v>
          </cell>
          <cell r="F1980">
            <v>0</v>
          </cell>
          <cell r="G1980">
            <v>0</v>
          </cell>
          <cell r="H1980">
            <v>0</v>
          </cell>
          <cell r="I1980">
            <v>0</v>
          </cell>
          <cell r="J1980">
            <v>0</v>
          </cell>
        </row>
        <row r="1981">
          <cell r="F1981" t="str">
            <v>CUSTO HORÁRIO DE MÃO DE OBRA - (B)</v>
          </cell>
          <cell r="J1981">
            <v>4.9000000000000004</v>
          </cell>
        </row>
        <row r="1982">
          <cell r="F1982" t="str">
            <v>FERRAMENTAS</v>
          </cell>
          <cell r="H1982">
            <v>0.2051</v>
          </cell>
          <cell r="J1982">
            <v>1</v>
          </cell>
        </row>
        <row r="1983">
          <cell r="F1983" t="str">
            <v>CUSTO HORÁRIO TOTAL - (A + B)</v>
          </cell>
          <cell r="J1983">
            <v>5.9</v>
          </cell>
        </row>
        <row r="1984">
          <cell r="F1984" t="str">
            <v>CUSTO UNITÁRIO DE EXECUÇÃO - (D)</v>
          </cell>
          <cell r="J1984">
            <v>5.9</v>
          </cell>
        </row>
        <row r="1985">
          <cell r="C1985" t="str">
            <v>ÍTEM</v>
          </cell>
          <cell r="D1985" t="str">
            <v>M A T E R I A L</v>
          </cell>
          <cell r="E1985" t="str">
            <v>UNID</v>
          </cell>
          <cell r="F1985" t="str">
            <v>CONSUMO</v>
          </cell>
          <cell r="H1985" t="str">
            <v xml:space="preserve"> PREÇO UNITÁRIO</v>
          </cell>
          <cell r="J1985" t="str">
            <v>CUSTO UNITÁRIO</v>
          </cell>
        </row>
        <row r="1986">
          <cell r="D1986">
            <v>0</v>
          </cell>
          <cell r="E1986">
            <v>0</v>
          </cell>
          <cell r="J1986">
            <v>0</v>
          </cell>
        </row>
        <row r="1987">
          <cell r="D1987">
            <v>0</v>
          </cell>
          <cell r="J1987">
            <v>0</v>
          </cell>
        </row>
        <row r="1988">
          <cell r="D1988">
            <v>0</v>
          </cell>
          <cell r="E1988">
            <v>0</v>
          </cell>
          <cell r="J1988">
            <v>0</v>
          </cell>
        </row>
        <row r="1989">
          <cell r="D1989">
            <v>0</v>
          </cell>
          <cell r="E1989">
            <v>0</v>
          </cell>
          <cell r="J1989">
            <v>0</v>
          </cell>
        </row>
        <row r="1990">
          <cell r="D1990">
            <v>0</v>
          </cell>
          <cell r="E1990">
            <v>0</v>
          </cell>
          <cell r="J1990">
            <v>0</v>
          </cell>
        </row>
        <row r="1991">
          <cell r="F1991" t="str">
            <v>CUSTO TOTAL DE MATERIAL - (E)</v>
          </cell>
          <cell r="J1991">
            <v>0</v>
          </cell>
        </row>
        <row r="1992">
          <cell r="C1992" t="str">
            <v>CODIGO</v>
          </cell>
          <cell r="D1992" t="str">
            <v>ATIVIDADES AUXILIARES</v>
          </cell>
          <cell r="E1992" t="str">
            <v>UND</v>
          </cell>
          <cell r="F1992" t="str">
            <v>QUANTIDADE</v>
          </cell>
          <cell r="H1992" t="str">
            <v>CUSTO UNITÁRIO</v>
          </cell>
          <cell r="J1992" t="str">
            <v>CUSTO UNITÁRIO</v>
          </cell>
        </row>
        <row r="1993">
          <cell r="D1993">
            <v>0</v>
          </cell>
          <cell r="E1993">
            <v>0</v>
          </cell>
          <cell r="H1993">
            <v>0</v>
          </cell>
          <cell r="J1993">
            <v>0</v>
          </cell>
        </row>
        <row r="1994">
          <cell r="D1994">
            <v>0</v>
          </cell>
          <cell r="E1994">
            <v>0</v>
          </cell>
          <cell r="H1994">
            <v>0</v>
          </cell>
          <cell r="J1994">
            <v>0</v>
          </cell>
        </row>
        <row r="1995">
          <cell r="D1995">
            <v>0</v>
          </cell>
          <cell r="E1995">
            <v>0</v>
          </cell>
          <cell r="H1995">
            <v>0</v>
          </cell>
          <cell r="J1995">
            <v>0</v>
          </cell>
        </row>
        <row r="1996">
          <cell r="D1996">
            <v>0</v>
          </cell>
          <cell r="E1996">
            <v>0</v>
          </cell>
          <cell r="H1996">
            <v>0</v>
          </cell>
          <cell r="J1996">
            <v>0</v>
          </cell>
        </row>
        <row r="1997">
          <cell r="D1997">
            <v>0</v>
          </cell>
          <cell r="H1997">
            <v>0</v>
          </cell>
          <cell r="J1997">
            <v>0</v>
          </cell>
        </row>
        <row r="1998">
          <cell r="C1998" t="str">
            <v>OBSERVAÇÕES:</v>
          </cell>
          <cell r="F1998" t="str">
            <v>CUSTO ATIVIDADES AUXILIARES - (F)</v>
          </cell>
          <cell r="J1998">
            <v>0</v>
          </cell>
        </row>
        <row r="1999">
          <cell r="F1999" t="str">
            <v>CUSTO UNITÁRIO DIRETO TOTAL</v>
          </cell>
          <cell r="J1999">
            <v>5.9</v>
          </cell>
        </row>
        <row r="2000">
          <cell r="F2000" t="str">
            <v xml:space="preserve">BONIFICAÇÃO </v>
          </cell>
          <cell r="H2000">
            <v>0</v>
          </cell>
          <cell r="J2000">
            <v>0</v>
          </cell>
        </row>
        <row r="2001">
          <cell r="F2001" t="str">
            <v>PREÇO UNITÁRIO  TOTAL</v>
          </cell>
          <cell r="J2001">
            <v>5.9</v>
          </cell>
        </row>
        <row r="2005">
          <cell r="A2005" t="str">
            <v>1 A 01 725 01</v>
          </cell>
          <cell r="C2005" t="str">
            <v>SERVIÇO:</v>
          </cell>
          <cell r="D2005" t="str">
            <v>Fabricação de balizador de concreto</v>
          </cell>
          <cell r="F2005" t="str">
            <v>PRODUÇÃO DA EQUIPE - (C):</v>
          </cell>
          <cell r="J2005">
            <v>12</v>
          </cell>
          <cell r="K2005" t="str">
            <v>UD</v>
          </cell>
          <cell r="M2005">
            <v>14.39</v>
          </cell>
        </row>
        <row r="2006">
          <cell r="F2006" t="str">
            <v>UNITÁRIO</v>
          </cell>
          <cell r="H2006" t="str">
            <v>C. OPERACIONAL</v>
          </cell>
        </row>
        <row r="2007">
          <cell r="C2007" t="str">
            <v>ÍTEM</v>
          </cell>
          <cell r="D2007" t="str">
            <v>E Q U I P A M E N T O</v>
          </cell>
          <cell r="E2007" t="str">
            <v>QUANT.</v>
          </cell>
          <cell r="F2007" t="str">
            <v>PROD</v>
          </cell>
          <cell r="G2007" t="str">
            <v>IMPROD</v>
          </cell>
          <cell r="H2007" t="str">
            <v>PROD</v>
          </cell>
          <cell r="I2007" t="str">
            <v>IMPROD</v>
          </cell>
          <cell r="J2007" t="str">
            <v>CUSTO HORÁRIO</v>
          </cell>
        </row>
        <row r="2008">
          <cell r="C2008" t="str">
            <v>E302</v>
          </cell>
          <cell r="D2008" t="str">
            <v xml:space="preserve">Betoneira : Penedo :  -  320 l </v>
          </cell>
          <cell r="E2008">
            <v>1</v>
          </cell>
          <cell r="F2008">
            <v>0.9</v>
          </cell>
          <cell r="G2008">
            <v>0.1</v>
          </cell>
          <cell r="H2008">
            <v>19.38</v>
          </cell>
          <cell r="I2008">
            <v>17.27</v>
          </cell>
          <cell r="J2008">
            <v>19.16</v>
          </cell>
        </row>
        <row r="2009">
          <cell r="C2009" t="str">
            <v>E317</v>
          </cell>
          <cell r="D2009" t="str">
            <v>Fábric. Pré-Moldado Concreto : Servimaq : - inst. compl. - balizador</v>
          </cell>
          <cell r="E2009">
            <v>1</v>
          </cell>
          <cell r="F2009">
            <v>0.9</v>
          </cell>
          <cell r="G2009">
            <v>0.1</v>
          </cell>
          <cell r="H2009">
            <v>2.0099999999999998</v>
          </cell>
          <cell r="I2009">
            <v>0</v>
          </cell>
          <cell r="J2009">
            <v>1.8</v>
          </cell>
        </row>
        <row r="2010">
          <cell r="C2010" t="str">
            <v>E509</v>
          </cell>
          <cell r="D2010" t="str">
            <v>Grupo Gerador : Heimer : GEHMI-40 - 32,0  KVA</v>
          </cell>
          <cell r="E2010">
            <v>1</v>
          </cell>
          <cell r="F2010">
            <v>0.9</v>
          </cell>
          <cell r="G2010">
            <v>0.1</v>
          </cell>
          <cell r="H2010">
            <v>32.17</v>
          </cell>
          <cell r="I2010">
            <v>17.27</v>
          </cell>
          <cell r="J2010">
            <v>30.68</v>
          </cell>
        </row>
        <row r="2011">
          <cell r="D2011">
            <v>0</v>
          </cell>
          <cell r="G2011">
            <v>0</v>
          </cell>
          <cell r="H2011">
            <v>0</v>
          </cell>
          <cell r="I2011">
            <v>0</v>
          </cell>
          <cell r="J2011">
            <v>0</v>
          </cell>
        </row>
        <row r="2012">
          <cell r="D2012">
            <v>0</v>
          </cell>
          <cell r="G2012">
            <v>0</v>
          </cell>
          <cell r="H2012">
            <v>0</v>
          </cell>
          <cell r="I2012">
            <v>0</v>
          </cell>
          <cell r="J2012">
            <v>0</v>
          </cell>
        </row>
        <row r="2013">
          <cell r="D2013">
            <v>0</v>
          </cell>
          <cell r="G2013">
            <v>0</v>
          </cell>
          <cell r="H2013">
            <v>0</v>
          </cell>
          <cell r="I2013">
            <v>0</v>
          </cell>
          <cell r="J2013">
            <v>0</v>
          </cell>
        </row>
        <row r="2014">
          <cell r="D2014">
            <v>0</v>
          </cell>
          <cell r="G2014">
            <v>0</v>
          </cell>
          <cell r="H2014">
            <v>0</v>
          </cell>
          <cell r="I2014">
            <v>0</v>
          </cell>
          <cell r="J2014">
            <v>0</v>
          </cell>
        </row>
        <row r="2015">
          <cell r="F2015" t="str">
            <v>CUSTO HORÁRIO DO EQUIPAMENTO - (A)</v>
          </cell>
          <cell r="J2015">
            <v>51.64</v>
          </cell>
        </row>
        <row r="2016">
          <cell r="C2016" t="str">
            <v>ÍTEM</v>
          </cell>
          <cell r="D2016" t="str">
            <v>M Ã O    D E   O B R A</v>
          </cell>
          <cell r="E2016" t="str">
            <v>QUANT.</v>
          </cell>
          <cell r="F2016" t="str">
            <v>SALÁRIO HORA</v>
          </cell>
          <cell r="J2016" t="str">
            <v>CUSTO HORÁRIO</v>
          </cell>
        </row>
        <row r="2017">
          <cell r="C2017" t="str">
            <v>T501</v>
          </cell>
          <cell r="D2017" t="str">
            <v>Encarregado de turma</v>
          </cell>
          <cell r="E2017">
            <v>1</v>
          </cell>
          <cell r="F2017">
            <v>21.11</v>
          </cell>
          <cell r="G2017" t="e">
            <v>#N/A</v>
          </cell>
          <cell r="H2017" t="e">
            <v>#N/A</v>
          </cell>
          <cell r="I2017" t="e">
            <v>#N/A</v>
          </cell>
          <cell r="J2017">
            <v>21.11</v>
          </cell>
        </row>
        <row r="2018">
          <cell r="C2018" t="str">
            <v>T604</v>
          </cell>
          <cell r="D2018" t="str">
            <v>Pedreiro</v>
          </cell>
          <cell r="E2018">
            <v>1</v>
          </cell>
          <cell r="F2018">
            <v>9.44</v>
          </cell>
          <cell r="G2018" t="e">
            <v>#N/A</v>
          </cell>
          <cell r="H2018" t="e">
            <v>#N/A</v>
          </cell>
          <cell r="I2018" t="e">
            <v>#N/A</v>
          </cell>
          <cell r="J2018">
            <v>9.44</v>
          </cell>
        </row>
        <row r="2019">
          <cell r="C2019" t="str">
            <v>T605</v>
          </cell>
          <cell r="D2019" t="str">
            <v>Armador</v>
          </cell>
          <cell r="E2019">
            <v>0.5</v>
          </cell>
          <cell r="F2019">
            <v>9.44</v>
          </cell>
          <cell r="G2019" t="e">
            <v>#N/A</v>
          </cell>
          <cell r="H2019" t="e">
            <v>#N/A</v>
          </cell>
          <cell r="I2019" t="e">
            <v>#N/A</v>
          </cell>
          <cell r="J2019">
            <v>4.72</v>
          </cell>
        </row>
        <row r="2020">
          <cell r="C2020" t="str">
            <v>T607</v>
          </cell>
          <cell r="D2020" t="str">
            <v>Pintor</v>
          </cell>
          <cell r="E2020">
            <v>0.5</v>
          </cell>
          <cell r="F2020">
            <v>9.44</v>
          </cell>
          <cell r="G2020" t="e">
            <v>#N/A</v>
          </cell>
          <cell r="H2020" t="e">
            <v>#N/A</v>
          </cell>
          <cell r="I2020" t="e">
            <v>#N/A</v>
          </cell>
          <cell r="J2020">
            <v>4.72</v>
          </cell>
        </row>
        <row r="2021">
          <cell r="C2021" t="str">
            <v>T701</v>
          </cell>
          <cell r="D2021" t="str">
            <v>Servente</v>
          </cell>
          <cell r="E2021">
            <v>4</v>
          </cell>
          <cell r="F2021">
            <v>6.99</v>
          </cell>
          <cell r="G2021" t="e">
            <v>#N/A</v>
          </cell>
          <cell r="H2021" t="e">
            <v>#N/A</v>
          </cell>
          <cell r="I2021" t="e">
            <v>#N/A</v>
          </cell>
          <cell r="J2021">
            <v>27.96</v>
          </cell>
        </row>
        <row r="2022">
          <cell r="F2022" t="str">
            <v>CUSTO HORÁRIO DE MÃO DE OBRA - (B)</v>
          </cell>
          <cell r="J2022">
            <v>67.95</v>
          </cell>
        </row>
        <row r="2023">
          <cell r="F2023" t="str">
            <v>FERRAMENTAS</v>
          </cell>
          <cell r="H2023">
            <v>0.2051</v>
          </cell>
          <cell r="J2023">
            <v>13.93</v>
          </cell>
        </row>
        <row r="2024">
          <cell r="F2024" t="str">
            <v>CUSTO HORÁRIO TOTAL - (A + B)</v>
          </cell>
          <cell r="J2024">
            <v>133.52000000000001</v>
          </cell>
        </row>
        <row r="2025">
          <cell r="F2025" t="str">
            <v>CUSTO UNITÁRIO DE EXECUÇÃO - (D)</v>
          </cell>
          <cell r="J2025">
            <v>11.12</v>
          </cell>
        </row>
        <row r="2026">
          <cell r="C2026" t="str">
            <v>ÍTEM</v>
          </cell>
          <cell r="D2026" t="str">
            <v>M A T E R I A L</v>
          </cell>
          <cell r="E2026" t="str">
            <v>UNID</v>
          </cell>
          <cell r="F2026" t="str">
            <v>CONSUMO</v>
          </cell>
          <cell r="H2026" t="str">
            <v xml:space="preserve"> PREÇO UNITÁRIO</v>
          </cell>
          <cell r="J2026" t="str">
            <v>CUSTO UNITÁRIO</v>
          </cell>
        </row>
        <row r="2027">
          <cell r="C2027" t="str">
            <v>M202</v>
          </cell>
          <cell r="D2027" t="str">
            <v>Cimento portland CP II-32</v>
          </cell>
          <cell r="E2027" t="str">
            <v>kg</v>
          </cell>
          <cell r="F2027">
            <v>3</v>
          </cell>
          <cell r="H2027">
            <v>0.45</v>
          </cell>
          <cell r="J2027">
            <v>1.35</v>
          </cell>
        </row>
        <row r="2028">
          <cell r="C2028" t="str">
            <v>M607</v>
          </cell>
          <cell r="D2028" t="str">
            <v>Óleo de linhaça</v>
          </cell>
          <cell r="E2028" t="str">
            <v>l</v>
          </cell>
          <cell r="F2028">
            <v>1E-4</v>
          </cell>
          <cell r="H2028">
            <v>5.48</v>
          </cell>
          <cell r="J2028">
            <v>0</v>
          </cell>
        </row>
        <row r="2029">
          <cell r="C2029" t="str">
            <v>M609</v>
          </cell>
          <cell r="D2029" t="str">
            <v>Tinta esmalte sintético semi-fosco</v>
          </cell>
          <cell r="E2029" t="str">
            <v>l</v>
          </cell>
          <cell r="F2029">
            <v>1.4999999999999999E-2</v>
          </cell>
          <cell r="H2029">
            <v>11.13</v>
          </cell>
          <cell r="J2029">
            <v>0.16</v>
          </cell>
        </row>
        <row r="2030">
          <cell r="C2030" t="str">
            <v>M702</v>
          </cell>
          <cell r="D2030" t="str">
            <v>Cal hidratada</v>
          </cell>
          <cell r="E2030" t="str">
            <v>kg</v>
          </cell>
          <cell r="F2030">
            <v>1E-4</v>
          </cell>
          <cell r="H2030">
            <v>0.46</v>
          </cell>
          <cell r="J2030">
            <v>0</v>
          </cell>
        </row>
        <row r="2031">
          <cell r="C2031" t="str">
            <v>M970</v>
          </cell>
          <cell r="D2031" t="str">
            <v>Película refletiva lentes inclusas</v>
          </cell>
          <cell r="E2031" t="str">
            <v>m2</v>
          </cell>
          <cell r="F2031">
            <v>1.1599999999999999E-2</v>
          </cell>
          <cell r="H2031">
            <v>67.209999999999994</v>
          </cell>
          <cell r="J2031">
            <v>0.77</v>
          </cell>
        </row>
        <row r="2032">
          <cell r="F2032" t="str">
            <v>CUSTO TOTAL DE MATERIAL - (E)</v>
          </cell>
          <cell r="J2032">
            <v>2.2799999999999998</v>
          </cell>
        </row>
        <row r="2033">
          <cell r="C2033" t="str">
            <v>CODIGO</v>
          </cell>
          <cell r="D2033" t="str">
            <v>ATIVIDADES AUXILIARES</v>
          </cell>
          <cell r="E2033" t="str">
            <v>UND</v>
          </cell>
          <cell r="F2033" t="str">
            <v>QUANTIDADE</v>
          </cell>
          <cell r="H2033" t="str">
            <v>CUSTO UNITÁRIO</v>
          </cell>
          <cell r="J2033" t="str">
            <v>CUSTO UNITÁRIO</v>
          </cell>
        </row>
        <row r="2034">
          <cell r="C2034" t="str">
            <v>1 A 00 302 00</v>
          </cell>
          <cell r="D2034" t="str">
            <v>Fornecimento de Aço CA-50</v>
          </cell>
          <cell r="E2034" t="str">
            <v>kg</v>
          </cell>
          <cell r="F2034">
            <v>0.22</v>
          </cell>
          <cell r="H2034">
            <v>2.82</v>
          </cell>
          <cell r="J2034">
            <v>0.62</v>
          </cell>
        </row>
        <row r="2035">
          <cell r="C2035" t="str">
            <v>1 A 01 170 02</v>
          </cell>
          <cell r="D2035" t="str">
            <v>Areia extraída com trator e carregadeira</v>
          </cell>
          <cell r="E2035" t="str">
            <v>M³</v>
          </cell>
          <cell r="F2035">
            <v>6.0000000000000001E-3</v>
          </cell>
          <cell r="H2035">
            <v>5.1100000000000003</v>
          </cell>
          <cell r="J2035">
            <v>0.03</v>
          </cell>
        </row>
        <row r="2036">
          <cell r="C2036" t="str">
            <v>1 A 01 200 02</v>
          </cell>
          <cell r="D2036" t="str">
            <v>Brita produzida em central de britagem de 30 m3/h</v>
          </cell>
          <cell r="E2036" t="str">
            <v>M³</v>
          </cell>
          <cell r="F2036">
            <v>8.0000000000000002E-3</v>
          </cell>
          <cell r="H2036">
            <v>43.01</v>
          </cell>
          <cell r="J2036">
            <v>0.34</v>
          </cell>
        </row>
        <row r="2037">
          <cell r="D2037">
            <v>0</v>
          </cell>
          <cell r="E2037">
            <v>0</v>
          </cell>
          <cell r="H2037">
            <v>0</v>
          </cell>
          <cell r="J2037">
            <v>0</v>
          </cell>
        </row>
        <row r="2038">
          <cell r="D2038">
            <v>0</v>
          </cell>
          <cell r="H2038">
            <v>0</v>
          </cell>
          <cell r="J2038">
            <v>0</v>
          </cell>
        </row>
        <row r="2039">
          <cell r="C2039" t="str">
            <v>OBSERVAÇÕES:</v>
          </cell>
          <cell r="F2039" t="str">
            <v>CUSTO ATIVIDADES AUXILIARES - (F)</v>
          </cell>
          <cell r="J2039">
            <v>0.99</v>
          </cell>
        </row>
        <row r="2040">
          <cell r="F2040" t="str">
            <v>CUSTO UNITÁRIO DIRETO TOTAL</v>
          </cell>
          <cell r="J2040">
            <v>14.39</v>
          </cell>
        </row>
        <row r="2041">
          <cell r="F2041" t="str">
            <v xml:space="preserve">BONIFICAÇÃO </v>
          </cell>
          <cell r="H2041">
            <v>0</v>
          </cell>
          <cell r="J2041">
            <v>0</v>
          </cell>
        </row>
        <row r="2042">
          <cell r="F2042" t="str">
            <v>PREÇO UNITÁRIO  TOTAL</v>
          </cell>
          <cell r="J2042">
            <v>14.39</v>
          </cell>
        </row>
        <row r="2046">
          <cell r="A2046" t="str">
            <v>1 A 01 730 02</v>
          </cell>
          <cell r="C2046" t="str">
            <v>SERVIÇO:</v>
          </cell>
          <cell r="D2046" t="str">
            <v>Fabricação mourão de concreto esticador seção triangular 15cm</v>
          </cell>
          <cell r="F2046" t="str">
            <v>PRODUÇÃO DA EQUIPE - (C):</v>
          </cell>
          <cell r="J2046">
            <v>1</v>
          </cell>
          <cell r="K2046" t="str">
            <v>und</v>
          </cell>
          <cell r="M2046">
            <v>22.62</v>
          </cell>
        </row>
        <row r="2047">
          <cell r="F2047" t="str">
            <v>UNITÁRIO</v>
          </cell>
          <cell r="H2047" t="str">
            <v>C. OPERACIONAL</v>
          </cell>
        </row>
        <row r="2048">
          <cell r="C2048" t="str">
            <v>ÍTEM</v>
          </cell>
          <cell r="D2048" t="str">
            <v>E Q U I P A M E N T O</v>
          </cell>
          <cell r="E2048" t="str">
            <v>QUANT.</v>
          </cell>
          <cell r="F2048" t="str">
            <v>PROD</v>
          </cell>
          <cell r="G2048" t="str">
            <v>IMPROD</v>
          </cell>
          <cell r="H2048" t="str">
            <v>PROD</v>
          </cell>
          <cell r="I2048" t="str">
            <v>IMPROD</v>
          </cell>
          <cell r="J2048" t="str">
            <v>CUSTO HORÁRIO</v>
          </cell>
        </row>
        <row r="2049">
          <cell r="D2049">
            <v>0</v>
          </cell>
          <cell r="G2049">
            <v>0</v>
          </cell>
          <cell r="H2049">
            <v>0</v>
          </cell>
          <cell r="I2049">
            <v>0</v>
          </cell>
          <cell r="J2049">
            <v>0</v>
          </cell>
        </row>
        <row r="2050">
          <cell r="D2050">
            <v>0</v>
          </cell>
          <cell r="G2050">
            <v>0</v>
          </cell>
          <cell r="H2050">
            <v>0</v>
          </cell>
          <cell r="I2050">
            <v>0</v>
          </cell>
          <cell r="J2050">
            <v>0</v>
          </cell>
        </row>
        <row r="2051">
          <cell r="D2051">
            <v>0</v>
          </cell>
          <cell r="G2051">
            <v>0</v>
          </cell>
          <cell r="H2051">
            <v>0</v>
          </cell>
          <cell r="I2051">
            <v>0</v>
          </cell>
          <cell r="J2051">
            <v>0</v>
          </cell>
        </row>
        <row r="2052">
          <cell r="D2052">
            <v>0</v>
          </cell>
          <cell r="G2052">
            <v>0</v>
          </cell>
          <cell r="H2052">
            <v>0</v>
          </cell>
          <cell r="I2052">
            <v>0</v>
          </cell>
          <cell r="J2052">
            <v>0</v>
          </cell>
        </row>
        <row r="2053">
          <cell r="D2053">
            <v>0</v>
          </cell>
          <cell r="G2053">
            <v>0</v>
          </cell>
          <cell r="H2053">
            <v>0</v>
          </cell>
          <cell r="I2053">
            <v>0</v>
          </cell>
          <cell r="J2053">
            <v>0</v>
          </cell>
        </row>
        <row r="2054">
          <cell r="D2054">
            <v>0</v>
          </cell>
          <cell r="G2054">
            <v>0</v>
          </cell>
          <cell r="H2054">
            <v>0</v>
          </cell>
          <cell r="I2054">
            <v>0</v>
          </cell>
          <cell r="J2054">
            <v>0</v>
          </cell>
        </row>
        <row r="2055">
          <cell r="D2055">
            <v>0</v>
          </cell>
          <cell r="G2055">
            <v>0</v>
          </cell>
          <cell r="H2055">
            <v>0</v>
          </cell>
          <cell r="I2055">
            <v>0</v>
          </cell>
          <cell r="J2055">
            <v>0</v>
          </cell>
        </row>
        <row r="2056">
          <cell r="F2056" t="str">
            <v>CUSTO HORÁRIO DO EQUIPAMENTO - (A)</v>
          </cell>
          <cell r="J2056">
            <v>0</v>
          </cell>
        </row>
        <row r="2057">
          <cell r="C2057" t="str">
            <v>ÍTEM</v>
          </cell>
          <cell r="D2057" t="str">
            <v>M Ã O    D E   O B R A</v>
          </cell>
          <cell r="E2057" t="str">
            <v>QUANT.</v>
          </cell>
          <cell r="F2057" t="str">
            <v>SALÁRIO HORA</v>
          </cell>
          <cell r="J2057" t="str">
            <v>CUSTO HORÁRIO</v>
          </cell>
        </row>
        <row r="2058">
          <cell r="C2058" t="str">
            <v>T501</v>
          </cell>
          <cell r="D2058" t="str">
            <v>Encarregado de turma</v>
          </cell>
          <cell r="E2058">
            <v>0.1</v>
          </cell>
          <cell r="F2058">
            <v>21.11</v>
          </cell>
          <cell r="G2058" t="e">
            <v>#N/A</v>
          </cell>
          <cell r="H2058" t="e">
            <v>#N/A</v>
          </cell>
          <cell r="I2058" t="e">
            <v>#N/A</v>
          </cell>
          <cell r="J2058">
            <v>2.11</v>
          </cell>
        </row>
        <row r="2059">
          <cell r="C2059" t="str">
            <v>T701</v>
          </cell>
          <cell r="D2059" t="str">
            <v>Servente</v>
          </cell>
          <cell r="E2059">
            <v>0.3</v>
          </cell>
          <cell r="F2059">
            <v>6.99</v>
          </cell>
          <cell r="G2059" t="e">
            <v>#N/A</v>
          </cell>
          <cell r="H2059" t="e">
            <v>#N/A</v>
          </cell>
          <cell r="I2059" t="e">
            <v>#N/A</v>
          </cell>
          <cell r="J2059">
            <v>2.09</v>
          </cell>
        </row>
        <row r="2060">
          <cell r="D2060">
            <v>0</v>
          </cell>
          <cell r="F2060">
            <v>0</v>
          </cell>
          <cell r="G2060">
            <v>0</v>
          </cell>
          <cell r="H2060">
            <v>0</v>
          </cell>
          <cell r="I2060">
            <v>0</v>
          </cell>
          <cell r="J2060">
            <v>0</v>
          </cell>
        </row>
        <row r="2061">
          <cell r="D2061">
            <v>0</v>
          </cell>
          <cell r="F2061">
            <v>0</v>
          </cell>
          <cell r="G2061">
            <v>0</v>
          </cell>
          <cell r="H2061">
            <v>0</v>
          </cell>
          <cell r="I2061">
            <v>0</v>
          </cell>
          <cell r="J2061">
            <v>0</v>
          </cell>
        </row>
        <row r="2062">
          <cell r="D2062">
            <v>0</v>
          </cell>
          <cell r="F2062">
            <v>0</v>
          </cell>
          <cell r="G2062">
            <v>0</v>
          </cell>
          <cell r="H2062">
            <v>0</v>
          </cell>
          <cell r="I2062">
            <v>0</v>
          </cell>
          <cell r="J2062">
            <v>0</v>
          </cell>
        </row>
        <row r="2063">
          <cell r="F2063" t="str">
            <v>CUSTO HORÁRIO DE MÃO DE OBRA - (B)</v>
          </cell>
          <cell r="J2063">
            <v>4.2</v>
          </cell>
        </row>
        <row r="2064">
          <cell r="F2064" t="str">
            <v>FERRAMENTAS</v>
          </cell>
          <cell r="H2064">
            <v>0.2051</v>
          </cell>
          <cell r="J2064">
            <v>0.86</v>
          </cell>
        </row>
        <row r="2065">
          <cell r="F2065" t="str">
            <v>CUSTO HORÁRIO TOTAL - (A + B)</v>
          </cell>
          <cell r="J2065">
            <v>5.0599999999999996</v>
          </cell>
        </row>
        <row r="2066">
          <cell r="F2066" t="str">
            <v>CUSTO UNITÁRIO DE EXECUÇÃO - (D)</v>
          </cell>
          <cell r="J2066">
            <v>5.0599999999999996</v>
          </cell>
        </row>
        <row r="2067">
          <cell r="C2067" t="str">
            <v>ÍTEM</v>
          </cell>
          <cell r="D2067" t="str">
            <v>M A T E R I A L</v>
          </cell>
          <cell r="E2067" t="str">
            <v>UNID</v>
          </cell>
          <cell r="F2067" t="str">
            <v>CONSUMO</v>
          </cell>
          <cell r="H2067" t="str">
            <v xml:space="preserve"> PREÇO UNITÁRIO</v>
          </cell>
          <cell r="J2067" t="str">
            <v>CUSTO UNITÁRIO</v>
          </cell>
        </row>
        <row r="2068">
          <cell r="D2068">
            <v>0</v>
          </cell>
          <cell r="E2068">
            <v>0</v>
          </cell>
          <cell r="J2068">
            <v>0</v>
          </cell>
        </row>
        <row r="2069">
          <cell r="D2069">
            <v>0</v>
          </cell>
          <cell r="J2069">
            <v>0</v>
          </cell>
        </row>
        <row r="2070">
          <cell r="D2070">
            <v>0</v>
          </cell>
          <cell r="E2070">
            <v>0</v>
          </cell>
          <cell r="J2070">
            <v>0</v>
          </cell>
        </row>
        <row r="2071">
          <cell r="D2071">
            <v>0</v>
          </cell>
          <cell r="E2071">
            <v>0</v>
          </cell>
          <cell r="J2071">
            <v>0</v>
          </cell>
        </row>
        <row r="2072">
          <cell r="D2072">
            <v>0</v>
          </cell>
          <cell r="E2072">
            <v>0</v>
          </cell>
          <cell r="J2072">
            <v>0</v>
          </cell>
        </row>
        <row r="2073">
          <cell r="F2073" t="str">
            <v>CUSTO TOTAL DE MATERIAL - (E)</v>
          </cell>
          <cell r="J2073">
            <v>0</v>
          </cell>
        </row>
        <row r="2074">
          <cell r="C2074" t="str">
            <v>CODIGO</v>
          </cell>
          <cell r="D2074" t="str">
            <v>ATIVIDADES AUXILIARES</v>
          </cell>
          <cell r="E2074" t="str">
            <v>UND</v>
          </cell>
          <cell r="F2074" t="str">
            <v>QUANTIDADE</v>
          </cell>
          <cell r="H2074" t="str">
            <v>CUSTO UNITÁRIO</v>
          </cell>
          <cell r="J2074" t="str">
            <v>CUSTO UNITÁRIO</v>
          </cell>
        </row>
        <row r="2075">
          <cell r="C2075" t="str">
            <v>1 A 01 580 02</v>
          </cell>
          <cell r="D2075" t="str">
            <v>Fornecimento, preparo e colocação formas aço CA 50</v>
          </cell>
          <cell r="E2075" t="str">
            <v>kg</v>
          </cell>
          <cell r="F2075">
            <v>1.99</v>
          </cell>
          <cell r="H2075">
            <v>5.72</v>
          </cell>
          <cell r="J2075">
            <v>11.38</v>
          </cell>
        </row>
        <row r="2076">
          <cell r="C2076" t="str">
            <v>1 A 01 423 00</v>
          </cell>
          <cell r="D2076" t="str">
            <v>Concreto fck=18MPa para pré-moldados (tubos) ( Brita produzida e areia extraída )</v>
          </cell>
          <cell r="E2076" t="str">
            <v>m³</v>
          </cell>
          <cell r="F2076">
            <v>2.4E-2</v>
          </cell>
          <cell r="H2076">
            <v>257.58999999999997</v>
          </cell>
          <cell r="J2076">
            <v>6.18</v>
          </cell>
        </row>
        <row r="2077">
          <cell r="D2077">
            <v>0</v>
          </cell>
          <cell r="E2077">
            <v>0</v>
          </cell>
          <cell r="H2077">
            <v>0</v>
          </cell>
          <cell r="J2077">
            <v>0</v>
          </cell>
        </row>
        <row r="2078">
          <cell r="D2078">
            <v>0</v>
          </cell>
          <cell r="E2078">
            <v>0</v>
          </cell>
          <cell r="H2078">
            <v>0</v>
          </cell>
          <cell r="J2078">
            <v>0</v>
          </cell>
        </row>
        <row r="2079">
          <cell r="D2079">
            <v>0</v>
          </cell>
          <cell r="H2079">
            <v>0</v>
          </cell>
          <cell r="J2079">
            <v>0</v>
          </cell>
        </row>
        <row r="2080">
          <cell r="C2080" t="str">
            <v>OBSERVAÇÕES:</v>
          </cell>
          <cell r="F2080" t="str">
            <v>CUSTO ATIVIDADES AUXILIARES - (F)</v>
          </cell>
          <cell r="J2080">
            <v>17.559999999999999</v>
          </cell>
        </row>
        <row r="2081">
          <cell r="F2081" t="str">
            <v>CUSTO UNITÁRIO DIRETO TOTAL</v>
          </cell>
          <cell r="J2081">
            <v>22.62</v>
          </cell>
        </row>
        <row r="2082">
          <cell r="F2082" t="str">
            <v xml:space="preserve">BONIFICAÇÃO </v>
          </cell>
          <cell r="H2082">
            <v>0</v>
          </cell>
          <cell r="J2082">
            <v>0</v>
          </cell>
        </row>
        <row r="2083">
          <cell r="F2083" t="str">
            <v>PREÇO UNITÁRIO  TOTAL</v>
          </cell>
          <cell r="J2083">
            <v>22.62</v>
          </cell>
        </row>
        <row r="2087">
          <cell r="A2087" t="str">
            <v>1 A 01 735 02</v>
          </cell>
          <cell r="C2087" t="str">
            <v>SERVIÇO:</v>
          </cell>
          <cell r="D2087" t="str">
            <v>Fabricação mourão de concreto suporte seção triangular 11cm</v>
          </cell>
          <cell r="F2087" t="str">
            <v>PRODUÇÃO DA EQUIPE - (C):</v>
          </cell>
          <cell r="J2087">
            <v>1</v>
          </cell>
          <cell r="K2087" t="str">
            <v>Und</v>
          </cell>
          <cell r="M2087">
            <v>20.350000000000001</v>
          </cell>
        </row>
        <row r="2088">
          <cell r="F2088" t="str">
            <v>UNITÁRIO</v>
          </cell>
          <cell r="H2088" t="str">
            <v>C. OPERACIONAL</v>
          </cell>
        </row>
        <row r="2089">
          <cell r="C2089" t="str">
            <v>ÍTEM</v>
          </cell>
          <cell r="D2089" t="str">
            <v>E Q U I P A M E N T O</v>
          </cell>
          <cell r="E2089" t="str">
            <v>QUANT.</v>
          </cell>
          <cell r="F2089" t="str">
            <v>PROD</v>
          </cell>
          <cell r="G2089" t="str">
            <v>IMPROD</v>
          </cell>
          <cell r="H2089" t="str">
            <v>PROD</v>
          </cell>
          <cell r="I2089" t="str">
            <v>IMPROD</v>
          </cell>
          <cell r="J2089" t="str">
            <v>CUSTO HORÁRIO</v>
          </cell>
        </row>
        <row r="2090">
          <cell r="D2090">
            <v>0</v>
          </cell>
          <cell r="G2090">
            <v>0</v>
          </cell>
          <cell r="H2090">
            <v>0</v>
          </cell>
          <cell r="I2090">
            <v>0</v>
          </cell>
          <cell r="J2090">
            <v>0</v>
          </cell>
        </row>
        <row r="2091">
          <cell r="D2091">
            <v>0</v>
          </cell>
          <cell r="G2091">
            <v>0</v>
          </cell>
          <cell r="H2091">
            <v>0</v>
          </cell>
          <cell r="I2091">
            <v>0</v>
          </cell>
          <cell r="J2091">
            <v>0</v>
          </cell>
        </row>
        <row r="2092">
          <cell r="D2092">
            <v>0</v>
          </cell>
          <cell r="G2092">
            <v>0</v>
          </cell>
          <cell r="H2092">
            <v>0</v>
          </cell>
          <cell r="I2092">
            <v>0</v>
          </cell>
          <cell r="J2092">
            <v>0</v>
          </cell>
        </row>
        <row r="2093">
          <cell r="D2093">
            <v>0</v>
          </cell>
          <cell r="G2093">
            <v>0</v>
          </cell>
          <cell r="H2093">
            <v>0</v>
          </cell>
          <cell r="I2093">
            <v>0</v>
          </cell>
          <cell r="J2093">
            <v>0</v>
          </cell>
        </row>
        <row r="2094">
          <cell r="D2094">
            <v>0</v>
          </cell>
          <cell r="G2094">
            <v>0</v>
          </cell>
          <cell r="H2094">
            <v>0</v>
          </cell>
          <cell r="I2094">
            <v>0</v>
          </cell>
          <cell r="J2094">
            <v>0</v>
          </cell>
        </row>
        <row r="2095">
          <cell r="D2095">
            <v>0</v>
          </cell>
          <cell r="G2095">
            <v>0</v>
          </cell>
          <cell r="H2095">
            <v>0</v>
          </cell>
          <cell r="I2095">
            <v>0</v>
          </cell>
          <cell r="J2095">
            <v>0</v>
          </cell>
        </row>
        <row r="2096">
          <cell r="D2096">
            <v>0</v>
          </cell>
          <cell r="G2096">
            <v>0</v>
          </cell>
          <cell r="H2096">
            <v>0</v>
          </cell>
          <cell r="I2096">
            <v>0</v>
          </cell>
          <cell r="J2096">
            <v>0</v>
          </cell>
        </row>
        <row r="2097">
          <cell r="F2097" t="str">
            <v>CUSTO HORÁRIO DO EQUIPAMENTO - (A)</v>
          </cell>
          <cell r="J2097">
            <v>0</v>
          </cell>
        </row>
        <row r="2098">
          <cell r="C2098" t="str">
            <v>ÍTEM</v>
          </cell>
          <cell r="D2098" t="str">
            <v>M Ã O    D E   O B R A</v>
          </cell>
          <cell r="E2098" t="str">
            <v>QUANT.</v>
          </cell>
          <cell r="F2098" t="str">
            <v>SALÁRIO HORA</v>
          </cell>
          <cell r="J2098" t="str">
            <v>CUSTO HORÁRIO</v>
          </cell>
        </row>
        <row r="2099">
          <cell r="C2099" t="str">
            <v>T501</v>
          </cell>
          <cell r="D2099" t="str">
            <v>Encarregado de turma</v>
          </cell>
          <cell r="E2099">
            <v>0.1</v>
          </cell>
          <cell r="F2099">
            <v>21.11</v>
          </cell>
          <cell r="G2099" t="e">
            <v>#N/A</v>
          </cell>
          <cell r="H2099" t="e">
            <v>#N/A</v>
          </cell>
          <cell r="I2099" t="e">
            <v>#N/A</v>
          </cell>
          <cell r="J2099">
            <v>2.11</v>
          </cell>
        </row>
        <row r="2100">
          <cell r="C2100" t="str">
            <v>T701</v>
          </cell>
          <cell r="D2100" t="str">
            <v>Servente</v>
          </cell>
          <cell r="E2100">
            <v>0.2</v>
          </cell>
          <cell r="F2100">
            <v>6.99</v>
          </cell>
          <cell r="G2100" t="e">
            <v>#N/A</v>
          </cell>
          <cell r="H2100" t="e">
            <v>#N/A</v>
          </cell>
          <cell r="I2100" t="e">
            <v>#N/A</v>
          </cell>
          <cell r="J2100">
            <v>1.39</v>
          </cell>
        </row>
        <row r="2101">
          <cell r="D2101">
            <v>0</v>
          </cell>
          <cell r="F2101">
            <v>0</v>
          </cell>
          <cell r="G2101">
            <v>0</v>
          </cell>
          <cell r="H2101">
            <v>0</v>
          </cell>
          <cell r="I2101">
            <v>0</v>
          </cell>
          <cell r="J2101">
            <v>0</v>
          </cell>
        </row>
        <row r="2102">
          <cell r="D2102">
            <v>0</v>
          </cell>
          <cell r="F2102">
            <v>0</v>
          </cell>
          <cell r="G2102">
            <v>0</v>
          </cell>
          <cell r="H2102">
            <v>0</v>
          </cell>
          <cell r="I2102">
            <v>0</v>
          </cell>
          <cell r="J2102">
            <v>0</v>
          </cell>
        </row>
        <row r="2103">
          <cell r="D2103">
            <v>0</v>
          </cell>
          <cell r="F2103">
            <v>0</v>
          </cell>
          <cell r="G2103">
            <v>0</v>
          </cell>
          <cell r="H2103">
            <v>0</v>
          </cell>
          <cell r="I2103">
            <v>0</v>
          </cell>
          <cell r="J2103">
            <v>0</v>
          </cell>
        </row>
        <row r="2104">
          <cell r="F2104" t="str">
            <v>CUSTO HORÁRIO DE MÃO DE OBRA - (B)</v>
          </cell>
          <cell r="J2104">
            <v>3.5</v>
          </cell>
        </row>
        <row r="2105">
          <cell r="F2105" t="str">
            <v>FERRAMENTAS</v>
          </cell>
          <cell r="H2105">
            <v>0.2051</v>
          </cell>
          <cell r="J2105">
            <v>0.71</v>
          </cell>
        </row>
        <row r="2106">
          <cell r="F2106" t="str">
            <v>CUSTO HORÁRIO TOTAL - (A + B)</v>
          </cell>
          <cell r="J2106">
            <v>4.21</v>
          </cell>
        </row>
        <row r="2107">
          <cell r="F2107" t="str">
            <v>CUSTO UNITÁRIO DE EXECUÇÃO - (D)</v>
          </cell>
          <cell r="J2107">
            <v>4.21</v>
          </cell>
        </row>
        <row r="2108">
          <cell r="C2108" t="str">
            <v>ÍTEM</v>
          </cell>
          <cell r="D2108" t="str">
            <v>M A T E R I A L</v>
          </cell>
          <cell r="E2108" t="str">
            <v>UNID</v>
          </cell>
          <cell r="F2108" t="str">
            <v>CONSUMO</v>
          </cell>
          <cell r="H2108" t="str">
            <v xml:space="preserve"> PREÇO UNITÁRIO</v>
          </cell>
          <cell r="J2108" t="str">
            <v>CUSTO UNITÁRIO</v>
          </cell>
        </row>
        <row r="2109">
          <cell r="D2109">
            <v>0</v>
          </cell>
          <cell r="E2109">
            <v>0</v>
          </cell>
          <cell r="J2109">
            <v>0</v>
          </cell>
        </row>
        <row r="2110">
          <cell r="D2110">
            <v>0</v>
          </cell>
          <cell r="J2110">
            <v>0</v>
          </cell>
        </row>
        <row r="2111">
          <cell r="D2111">
            <v>0</v>
          </cell>
          <cell r="E2111">
            <v>0</v>
          </cell>
          <cell r="J2111">
            <v>0</v>
          </cell>
        </row>
        <row r="2112">
          <cell r="D2112">
            <v>0</v>
          </cell>
          <cell r="E2112">
            <v>0</v>
          </cell>
          <cell r="J2112">
            <v>0</v>
          </cell>
        </row>
        <row r="2113">
          <cell r="D2113">
            <v>0</v>
          </cell>
          <cell r="E2113">
            <v>0</v>
          </cell>
          <cell r="J2113">
            <v>0</v>
          </cell>
        </row>
        <row r="2114">
          <cell r="F2114" t="str">
            <v>CUSTO TOTAL DE MATERIAL - (E)</v>
          </cell>
          <cell r="J2114">
            <v>0</v>
          </cell>
        </row>
        <row r="2115">
          <cell r="C2115" t="str">
            <v>CODIGO</v>
          </cell>
          <cell r="D2115" t="str">
            <v>ATIVIDADES AUXILIARES</v>
          </cell>
          <cell r="E2115" t="str">
            <v>UND</v>
          </cell>
          <cell r="F2115" t="str">
            <v>QUANTIDADE</v>
          </cell>
          <cell r="H2115" t="str">
            <v>CUSTO UNITÁRIO</v>
          </cell>
          <cell r="J2115" t="str">
            <v>CUSTO UNITÁRIO</v>
          </cell>
        </row>
        <row r="2116">
          <cell r="C2116" t="str">
            <v>1 A 01 423 00</v>
          </cell>
          <cell r="D2116" t="str">
            <v>Concreto fck=18MPa para pré-moldados (tubos) ( Brita produzida e areia extraída )</v>
          </cell>
          <cell r="E2116" t="str">
            <v>m³</v>
          </cell>
          <cell r="F2116">
            <v>1.2699999999999999E-2</v>
          </cell>
          <cell r="H2116">
            <v>257.58999999999997</v>
          </cell>
          <cell r="J2116">
            <v>3.27</v>
          </cell>
        </row>
        <row r="2117">
          <cell r="C2117" t="str">
            <v>1 A 01 580 02</v>
          </cell>
          <cell r="D2117" t="str">
            <v>Fornecimento, preparo e colocação formas aço CA 50</v>
          </cell>
          <cell r="E2117" t="str">
            <v>kg</v>
          </cell>
          <cell r="F2117">
            <v>1.68</v>
          </cell>
          <cell r="H2117">
            <v>5.72</v>
          </cell>
          <cell r="J2117">
            <v>9.6</v>
          </cell>
        </row>
        <row r="2118">
          <cell r="C2118" t="str">
            <v>1 A 01 423 00</v>
          </cell>
          <cell r="D2118" t="str">
            <v>Concreto fck=18MPa para pré-moldados (tubos) ( Brita produzida e areia extraída )</v>
          </cell>
          <cell r="E2118" t="str">
            <v>m³</v>
          </cell>
          <cell r="F2118">
            <v>1.2699999999999999E-2</v>
          </cell>
          <cell r="H2118">
            <v>257.58999999999997</v>
          </cell>
          <cell r="J2118">
            <v>3.27</v>
          </cell>
        </row>
        <row r="2119">
          <cell r="D2119">
            <v>0</v>
          </cell>
          <cell r="E2119">
            <v>0</v>
          </cell>
          <cell r="H2119">
            <v>0</v>
          </cell>
          <cell r="J2119">
            <v>0</v>
          </cell>
        </row>
        <row r="2120">
          <cell r="D2120">
            <v>0</v>
          </cell>
          <cell r="H2120">
            <v>0</v>
          </cell>
          <cell r="J2120">
            <v>0</v>
          </cell>
        </row>
        <row r="2121">
          <cell r="C2121" t="str">
            <v>OBSERVAÇÕES:</v>
          </cell>
          <cell r="F2121" t="str">
            <v>CUSTO ATIVIDADES AUXILIARES - (F)</v>
          </cell>
          <cell r="J2121">
            <v>16.14</v>
          </cell>
        </row>
        <row r="2122">
          <cell r="F2122" t="str">
            <v>CUSTO UNITÁRIO DIRETO TOTAL</v>
          </cell>
          <cell r="J2122">
            <v>20.350000000000001</v>
          </cell>
        </row>
        <row r="2123">
          <cell r="F2123" t="str">
            <v xml:space="preserve">BONIFICAÇÃO </v>
          </cell>
          <cell r="H2123">
            <v>0</v>
          </cell>
          <cell r="J2123">
            <v>0</v>
          </cell>
        </row>
        <row r="2124">
          <cell r="F2124" t="str">
            <v>PREÇO UNITÁRIO  TOTAL</v>
          </cell>
          <cell r="J2124">
            <v>20.350000000000001</v>
          </cell>
        </row>
        <row r="2128">
          <cell r="A2128" t="str">
            <v>1 A 01 740 01</v>
          </cell>
          <cell r="C2128" t="str">
            <v>SERVIÇO:</v>
          </cell>
          <cell r="D2128" t="str">
            <v>Confecção de tubos de concreto perfurado Ø=0,20m AC/BC</v>
          </cell>
          <cell r="F2128" t="str">
            <v>PRODUÇÃO DA EQUIPE - (C):</v>
          </cell>
          <cell r="J2128">
            <v>1</v>
          </cell>
          <cell r="K2128" t="str">
            <v>m</v>
          </cell>
          <cell r="M2128">
            <v>16.010000000000002</v>
          </cell>
        </row>
        <row r="2129">
          <cell r="F2129" t="str">
            <v>UNITÁRIO</v>
          </cell>
          <cell r="H2129" t="str">
            <v>C. OPERACIONAL</v>
          </cell>
        </row>
        <row r="2130">
          <cell r="C2130" t="str">
            <v>ÍTEM</v>
          </cell>
          <cell r="D2130" t="str">
            <v>E Q U I P A M E N T O</v>
          </cell>
          <cell r="E2130" t="str">
            <v>QUANT.</v>
          </cell>
          <cell r="F2130" t="str">
            <v>PROD</v>
          </cell>
          <cell r="G2130" t="str">
            <v>IMPROD</v>
          </cell>
          <cell r="H2130" t="str">
            <v>PROD</v>
          </cell>
          <cell r="I2130" t="str">
            <v>IMPROD</v>
          </cell>
          <cell r="J2130" t="str">
            <v>CUSTO HORÁRIO</v>
          </cell>
        </row>
        <row r="2131">
          <cell r="C2131" t="str">
            <v>E307</v>
          </cell>
          <cell r="D2131" t="str">
            <v>(*) Fábric. Pré-Moldado Concreto : Servimaq :  -  tubos   D=0,2 m   M / F</v>
          </cell>
          <cell r="E2131">
            <v>1</v>
          </cell>
          <cell r="F2131">
            <v>0.4</v>
          </cell>
          <cell r="G2131">
            <v>0.6</v>
          </cell>
          <cell r="H2131">
            <v>4.8</v>
          </cell>
          <cell r="I2131">
            <v>0</v>
          </cell>
          <cell r="J2131">
            <v>1.92</v>
          </cell>
        </row>
        <row r="2132">
          <cell r="D2132">
            <v>0</v>
          </cell>
          <cell r="G2132">
            <v>0</v>
          </cell>
          <cell r="H2132">
            <v>0</v>
          </cell>
          <cell r="I2132">
            <v>0</v>
          </cell>
          <cell r="J2132">
            <v>0</v>
          </cell>
        </row>
        <row r="2133">
          <cell r="D2133">
            <v>0</v>
          </cell>
          <cell r="G2133">
            <v>0</v>
          </cell>
          <cell r="H2133">
            <v>0</v>
          </cell>
          <cell r="I2133">
            <v>0</v>
          </cell>
          <cell r="J2133">
            <v>0</v>
          </cell>
        </row>
        <row r="2134">
          <cell r="D2134">
            <v>0</v>
          </cell>
          <cell r="G2134">
            <v>0</v>
          </cell>
          <cell r="H2134">
            <v>0</v>
          </cell>
          <cell r="I2134">
            <v>0</v>
          </cell>
          <cell r="J2134">
            <v>0</v>
          </cell>
        </row>
        <row r="2135">
          <cell r="D2135">
            <v>0</v>
          </cell>
          <cell r="G2135">
            <v>0</v>
          </cell>
          <cell r="H2135">
            <v>0</v>
          </cell>
          <cell r="I2135">
            <v>0</v>
          </cell>
          <cell r="J2135">
            <v>0</v>
          </cell>
        </row>
        <row r="2136">
          <cell r="D2136">
            <v>0</v>
          </cell>
          <cell r="G2136">
            <v>0</v>
          </cell>
          <cell r="H2136">
            <v>0</v>
          </cell>
          <cell r="I2136">
            <v>0</v>
          </cell>
          <cell r="J2136">
            <v>0</v>
          </cell>
        </row>
        <row r="2137">
          <cell r="D2137">
            <v>0</v>
          </cell>
          <cell r="G2137">
            <v>0</v>
          </cell>
          <cell r="H2137">
            <v>0</v>
          </cell>
          <cell r="I2137">
            <v>0</v>
          </cell>
          <cell r="J2137">
            <v>0</v>
          </cell>
        </row>
        <row r="2138">
          <cell r="F2138" t="str">
            <v>CUSTO HORÁRIO DO EQUIPAMENTO - (A)</v>
          </cell>
          <cell r="J2138">
            <v>1.92</v>
          </cell>
        </row>
        <row r="2139">
          <cell r="C2139" t="str">
            <v>ÍTEM</v>
          </cell>
          <cell r="D2139" t="str">
            <v>M Ã O    D E   O B R A</v>
          </cell>
          <cell r="E2139" t="str">
            <v>QUANT.</v>
          </cell>
          <cell r="F2139" t="str">
            <v>SALÁRIO HORA</v>
          </cell>
          <cell r="J2139" t="str">
            <v>CUSTO HORÁRIO</v>
          </cell>
        </row>
        <row r="2140">
          <cell r="C2140" t="str">
            <v>T501</v>
          </cell>
          <cell r="D2140" t="str">
            <v>Encarregado de turma</v>
          </cell>
          <cell r="E2140">
            <v>0.1</v>
          </cell>
          <cell r="F2140">
            <v>21.11</v>
          </cell>
          <cell r="G2140" t="e">
            <v>#N/A</v>
          </cell>
          <cell r="H2140" t="e">
            <v>#N/A</v>
          </cell>
          <cell r="I2140" t="e">
            <v>#N/A</v>
          </cell>
          <cell r="J2140">
            <v>2.11</v>
          </cell>
        </row>
        <row r="2141">
          <cell r="C2141" t="str">
            <v>T701</v>
          </cell>
          <cell r="D2141" t="str">
            <v>Servente</v>
          </cell>
          <cell r="E2141">
            <v>0.45</v>
          </cell>
          <cell r="F2141">
            <v>6.99</v>
          </cell>
          <cell r="G2141" t="e">
            <v>#N/A</v>
          </cell>
          <cell r="H2141" t="e">
            <v>#N/A</v>
          </cell>
          <cell r="I2141" t="e">
            <v>#N/A</v>
          </cell>
          <cell r="J2141">
            <v>3.14</v>
          </cell>
        </row>
        <row r="2142">
          <cell r="D2142">
            <v>0</v>
          </cell>
          <cell r="F2142">
            <v>0</v>
          </cell>
          <cell r="G2142">
            <v>0</v>
          </cell>
          <cell r="H2142">
            <v>0</v>
          </cell>
          <cell r="I2142">
            <v>0</v>
          </cell>
          <cell r="J2142">
            <v>0</v>
          </cell>
        </row>
        <row r="2143">
          <cell r="D2143">
            <v>0</v>
          </cell>
          <cell r="F2143">
            <v>0</v>
          </cell>
          <cell r="G2143">
            <v>0</v>
          </cell>
          <cell r="H2143">
            <v>0</v>
          </cell>
          <cell r="I2143">
            <v>0</v>
          </cell>
          <cell r="J2143">
            <v>0</v>
          </cell>
        </row>
        <row r="2144">
          <cell r="D2144">
            <v>0</v>
          </cell>
          <cell r="F2144">
            <v>0</v>
          </cell>
          <cell r="G2144">
            <v>0</v>
          </cell>
          <cell r="H2144">
            <v>0</v>
          </cell>
          <cell r="I2144">
            <v>0</v>
          </cell>
          <cell r="J2144">
            <v>0</v>
          </cell>
        </row>
        <row r="2145">
          <cell r="F2145" t="str">
            <v>CUSTO HORÁRIO DE MÃO DE OBRA - (B)</v>
          </cell>
          <cell r="J2145">
            <v>5.25</v>
          </cell>
        </row>
        <row r="2146">
          <cell r="F2146" t="str">
            <v>FERRAMENTAS</v>
          </cell>
          <cell r="H2146">
            <v>0.2051</v>
          </cell>
          <cell r="J2146">
            <v>1.07</v>
          </cell>
        </row>
        <row r="2147">
          <cell r="F2147" t="str">
            <v>CUSTO HORÁRIO TOTAL - (A + B)</v>
          </cell>
          <cell r="J2147">
            <v>8.24</v>
          </cell>
        </row>
        <row r="2148">
          <cell r="F2148" t="str">
            <v>CUSTO UNITÁRIO DE EXECUÇÃO - (D)</v>
          </cell>
          <cell r="J2148">
            <v>8.24</v>
          </cell>
        </row>
        <row r="2149">
          <cell r="C2149" t="str">
            <v>ÍTEM</v>
          </cell>
          <cell r="D2149" t="str">
            <v>M A T E R I A L</v>
          </cell>
          <cell r="E2149" t="str">
            <v>UNID</v>
          </cell>
          <cell r="F2149" t="str">
            <v>CONSUMO</v>
          </cell>
          <cell r="H2149" t="str">
            <v xml:space="preserve"> PREÇO UNITÁRIO</v>
          </cell>
          <cell r="J2149" t="str">
            <v>CUSTO UNITÁRIO</v>
          </cell>
        </row>
        <row r="2150">
          <cell r="D2150">
            <v>0</v>
          </cell>
          <cell r="E2150">
            <v>0</v>
          </cell>
          <cell r="J2150">
            <v>0</v>
          </cell>
        </row>
        <row r="2151">
          <cell r="D2151">
            <v>0</v>
          </cell>
          <cell r="J2151">
            <v>0</v>
          </cell>
        </row>
        <row r="2152">
          <cell r="D2152">
            <v>0</v>
          </cell>
          <cell r="E2152">
            <v>0</v>
          </cell>
          <cell r="J2152">
            <v>0</v>
          </cell>
        </row>
        <row r="2153">
          <cell r="D2153">
            <v>0</v>
          </cell>
          <cell r="E2153">
            <v>0</v>
          </cell>
          <cell r="J2153">
            <v>0</v>
          </cell>
        </row>
        <row r="2154">
          <cell r="D2154">
            <v>0</v>
          </cell>
          <cell r="E2154">
            <v>0</v>
          </cell>
          <cell r="J2154">
            <v>0</v>
          </cell>
        </row>
        <row r="2155">
          <cell r="F2155" t="str">
            <v>CUSTO TOTAL DE MATERIAL - (E)</v>
          </cell>
          <cell r="J2155">
            <v>0</v>
          </cell>
        </row>
        <row r="2156">
          <cell r="C2156" t="str">
            <v>CODIGO</v>
          </cell>
          <cell r="D2156" t="str">
            <v>ATIVIDADES AUXILIARES</v>
          </cell>
          <cell r="E2156" t="str">
            <v>UND</v>
          </cell>
          <cell r="F2156" t="str">
            <v>QUANTIDADE</v>
          </cell>
          <cell r="H2156" t="str">
            <v>CUSTO UNITÁRIO</v>
          </cell>
          <cell r="J2156" t="str">
            <v>CUSTO UNITÁRIO</v>
          </cell>
        </row>
        <row r="2157">
          <cell r="C2157" t="str">
            <v>1 A 01 423 00</v>
          </cell>
          <cell r="D2157" t="str">
            <v>Concreto fck=18MPa para pré-moldados (tubos) ( Brita produzida e areia extraída )</v>
          </cell>
          <cell r="E2157" t="str">
            <v>m³</v>
          </cell>
          <cell r="F2157">
            <v>3.0200000000000001E-2</v>
          </cell>
          <cell r="H2157">
            <v>257.58999999999997</v>
          </cell>
          <cell r="J2157">
            <v>7.77</v>
          </cell>
          <cell r="M2157">
            <v>3.0200000000000001E-2</v>
          </cell>
        </row>
        <row r="2158">
          <cell r="D2158">
            <v>0</v>
          </cell>
          <cell r="E2158">
            <v>0</v>
          </cell>
          <cell r="H2158">
            <v>0</v>
          </cell>
          <cell r="J2158">
            <v>0</v>
          </cell>
        </row>
        <row r="2159">
          <cell r="D2159">
            <v>0</v>
          </cell>
          <cell r="E2159">
            <v>0</v>
          </cell>
          <cell r="H2159">
            <v>0</v>
          </cell>
          <cell r="J2159">
            <v>0</v>
          </cell>
        </row>
        <row r="2160">
          <cell r="D2160">
            <v>0</v>
          </cell>
          <cell r="E2160">
            <v>0</v>
          </cell>
          <cell r="H2160">
            <v>0</v>
          </cell>
          <cell r="J2160">
            <v>0</v>
          </cell>
        </row>
        <row r="2161">
          <cell r="D2161">
            <v>0</v>
          </cell>
          <cell r="H2161">
            <v>0</v>
          </cell>
          <cell r="J2161">
            <v>0</v>
          </cell>
        </row>
        <row r="2162">
          <cell r="C2162" t="str">
            <v>OBSERVAÇÕES:</v>
          </cell>
          <cell r="F2162" t="str">
            <v>CUSTO ATIVIDADES AUXILIARES - (F)</v>
          </cell>
          <cell r="J2162">
            <v>7.77</v>
          </cell>
        </row>
        <row r="2163">
          <cell r="F2163" t="str">
            <v>CUSTO UNITÁRIO DIRETO TOTAL</v>
          </cell>
          <cell r="J2163">
            <v>16.010000000000002</v>
          </cell>
        </row>
        <row r="2164">
          <cell r="F2164" t="str">
            <v xml:space="preserve">BONIFICAÇÃO </v>
          </cell>
          <cell r="H2164">
            <v>0</v>
          </cell>
          <cell r="J2164">
            <v>0</v>
          </cell>
        </row>
        <row r="2165">
          <cell r="F2165" t="str">
            <v>PREÇO UNITÁRIO  TOTAL</v>
          </cell>
          <cell r="J2165">
            <v>16.010000000000002</v>
          </cell>
        </row>
        <row r="2169">
          <cell r="A2169" t="str">
            <v>1 A 01 730 02</v>
          </cell>
          <cell r="C2169" t="str">
            <v>SERVIÇO:</v>
          </cell>
          <cell r="D2169" t="str">
            <v>Fabricação mourão de concreto esticador seção triangular 15cm</v>
          </cell>
          <cell r="F2169" t="str">
            <v>PRODUÇÃO DA EQUIPE - (C):</v>
          </cell>
          <cell r="J2169">
            <v>1</v>
          </cell>
          <cell r="K2169" t="str">
            <v>und</v>
          </cell>
          <cell r="M2169">
            <v>22.62</v>
          </cell>
        </row>
        <row r="2170">
          <cell r="F2170" t="str">
            <v>UNITÁRIO</v>
          </cell>
          <cell r="H2170" t="str">
            <v>C. OPERACIONAL</v>
          </cell>
        </row>
        <row r="2171">
          <cell r="C2171" t="str">
            <v>ÍTEM</v>
          </cell>
          <cell r="D2171" t="str">
            <v>E Q U I P A M E N T O</v>
          </cell>
          <cell r="E2171" t="str">
            <v>QUANT.</v>
          </cell>
          <cell r="F2171" t="str">
            <v>PROD</v>
          </cell>
          <cell r="G2171" t="str">
            <v>IMPROD</v>
          </cell>
          <cell r="H2171" t="str">
            <v>PROD</v>
          </cell>
          <cell r="I2171" t="str">
            <v>IMPROD</v>
          </cell>
          <cell r="J2171" t="str">
            <v>CUSTO HORÁRIO</v>
          </cell>
        </row>
        <row r="2172">
          <cell r="D2172">
            <v>0</v>
          </cell>
          <cell r="G2172">
            <v>0</v>
          </cell>
          <cell r="H2172">
            <v>0</v>
          </cell>
          <cell r="I2172">
            <v>0</v>
          </cell>
          <cell r="J2172">
            <v>0</v>
          </cell>
        </row>
        <row r="2173">
          <cell r="D2173">
            <v>0</v>
          </cell>
          <cell r="G2173">
            <v>0</v>
          </cell>
          <cell r="H2173">
            <v>0</v>
          </cell>
          <cell r="I2173">
            <v>0</v>
          </cell>
          <cell r="J2173">
            <v>0</v>
          </cell>
        </row>
        <row r="2174">
          <cell r="D2174">
            <v>0</v>
          </cell>
          <cell r="G2174">
            <v>0</v>
          </cell>
          <cell r="H2174">
            <v>0</v>
          </cell>
          <cell r="I2174">
            <v>0</v>
          </cell>
          <cell r="J2174">
            <v>0</v>
          </cell>
        </row>
        <row r="2175">
          <cell r="D2175">
            <v>0</v>
          </cell>
          <cell r="G2175">
            <v>0</v>
          </cell>
          <cell r="H2175">
            <v>0</v>
          </cell>
          <cell r="I2175">
            <v>0</v>
          </cell>
          <cell r="J2175">
            <v>0</v>
          </cell>
        </row>
        <row r="2176">
          <cell r="D2176">
            <v>0</v>
          </cell>
          <cell r="G2176">
            <v>0</v>
          </cell>
          <cell r="H2176">
            <v>0</v>
          </cell>
          <cell r="I2176">
            <v>0</v>
          </cell>
          <cell r="J2176">
            <v>0</v>
          </cell>
        </row>
        <row r="2177">
          <cell r="D2177">
            <v>0</v>
          </cell>
          <cell r="G2177">
            <v>0</v>
          </cell>
          <cell r="H2177">
            <v>0</v>
          </cell>
          <cell r="I2177">
            <v>0</v>
          </cell>
          <cell r="J2177">
            <v>0</v>
          </cell>
        </row>
        <row r="2178">
          <cell r="D2178">
            <v>0</v>
          </cell>
          <cell r="G2178">
            <v>0</v>
          </cell>
          <cell r="H2178">
            <v>0</v>
          </cell>
          <cell r="I2178">
            <v>0</v>
          </cell>
          <cell r="J2178">
            <v>0</v>
          </cell>
        </row>
        <row r="2179">
          <cell r="F2179" t="str">
            <v>CUSTO HORÁRIO DO EQUIPAMENTO - (A)</v>
          </cell>
          <cell r="J2179">
            <v>0</v>
          </cell>
        </row>
        <row r="2180">
          <cell r="C2180" t="str">
            <v>ÍTEM</v>
          </cell>
          <cell r="D2180" t="str">
            <v>M Ã O    D E   O B R A</v>
          </cell>
          <cell r="E2180" t="str">
            <v>QUANT.</v>
          </cell>
          <cell r="F2180" t="str">
            <v>SALÁRIO HORA</v>
          </cell>
          <cell r="J2180" t="str">
            <v>CUSTO HORÁRIO</v>
          </cell>
        </row>
        <row r="2181">
          <cell r="C2181" t="str">
            <v>T501</v>
          </cell>
          <cell r="D2181" t="str">
            <v>Encarregado de turma</v>
          </cell>
          <cell r="E2181">
            <v>0.1</v>
          </cell>
          <cell r="F2181">
            <v>21.11</v>
          </cell>
          <cell r="G2181" t="e">
            <v>#N/A</v>
          </cell>
          <cell r="H2181" t="e">
            <v>#N/A</v>
          </cell>
          <cell r="I2181" t="e">
            <v>#N/A</v>
          </cell>
          <cell r="J2181">
            <v>2.11</v>
          </cell>
        </row>
        <row r="2182">
          <cell r="C2182" t="str">
            <v>T701</v>
          </cell>
          <cell r="D2182" t="str">
            <v>Servente</v>
          </cell>
          <cell r="E2182">
            <v>0.3</v>
          </cell>
          <cell r="F2182">
            <v>6.99</v>
          </cell>
          <cell r="G2182" t="e">
            <v>#N/A</v>
          </cell>
          <cell r="H2182" t="e">
            <v>#N/A</v>
          </cell>
          <cell r="I2182" t="e">
            <v>#N/A</v>
          </cell>
          <cell r="J2182">
            <v>2.09</v>
          </cell>
        </row>
        <row r="2183">
          <cell r="D2183">
            <v>0</v>
          </cell>
          <cell r="F2183">
            <v>0</v>
          </cell>
          <cell r="G2183">
            <v>0</v>
          </cell>
          <cell r="H2183">
            <v>0</v>
          </cell>
          <cell r="I2183">
            <v>0</v>
          </cell>
          <cell r="J2183">
            <v>0</v>
          </cell>
        </row>
        <row r="2184">
          <cell r="D2184">
            <v>0</v>
          </cell>
          <cell r="F2184">
            <v>0</v>
          </cell>
          <cell r="G2184">
            <v>0</v>
          </cell>
          <cell r="H2184">
            <v>0</v>
          </cell>
          <cell r="I2184">
            <v>0</v>
          </cell>
          <cell r="J2184">
            <v>0</v>
          </cell>
        </row>
        <row r="2185">
          <cell r="D2185">
            <v>0</v>
          </cell>
          <cell r="F2185">
            <v>0</v>
          </cell>
          <cell r="G2185">
            <v>0</v>
          </cell>
          <cell r="H2185">
            <v>0</v>
          </cell>
          <cell r="I2185">
            <v>0</v>
          </cell>
          <cell r="J2185">
            <v>0</v>
          </cell>
        </row>
        <row r="2186">
          <cell r="F2186" t="str">
            <v>CUSTO HORÁRIO DE MÃO DE OBRA - (B)</v>
          </cell>
          <cell r="J2186">
            <v>4.2</v>
          </cell>
        </row>
        <row r="2187">
          <cell r="F2187" t="str">
            <v>FERRAMENTAS</v>
          </cell>
          <cell r="H2187">
            <v>0.2051</v>
          </cell>
          <cell r="J2187">
            <v>0.86</v>
          </cell>
        </row>
        <row r="2188">
          <cell r="F2188" t="str">
            <v>CUSTO HORÁRIO TOTAL - (A + B)</v>
          </cell>
          <cell r="J2188">
            <v>5.0599999999999996</v>
          </cell>
        </row>
        <row r="2189">
          <cell r="F2189" t="str">
            <v>CUSTO UNITÁRIO DE EXECUÇÃO - (D)</v>
          </cell>
          <cell r="J2189">
            <v>5.0599999999999996</v>
          </cell>
        </row>
        <row r="2190">
          <cell r="C2190" t="str">
            <v>ÍTEM</v>
          </cell>
          <cell r="D2190" t="str">
            <v>M A T E R I A L</v>
          </cell>
          <cell r="E2190" t="str">
            <v>UNID</v>
          </cell>
          <cell r="F2190" t="str">
            <v>CONSUMO</v>
          </cell>
          <cell r="H2190" t="str">
            <v xml:space="preserve"> PREÇO UNITÁRIO</v>
          </cell>
          <cell r="J2190" t="str">
            <v>CUSTO UNITÁRIO</v>
          </cell>
        </row>
        <row r="2191">
          <cell r="D2191">
            <v>0</v>
          </cell>
          <cell r="E2191">
            <v>0</v>
          </cell>
          <cell r="J2191">
            <v>0</v>
          </cell>
        </row>
        <row r="2192">
          <cell r="D2192">
            <v>0</v>
          </cell>
          <cell r="J2192">
            <v>0</v>
          </cell>
        </row>
        <row r="2193">
          <cell r="D2193">
            <v>0</v>
          </cell>
          <cell r="E2193">
            <v>0</v>
          </cell>
          <cell r="J2193">
            <v>0</v>
          </cell>
        </row>
        <row r="2194">
          <cell r="D2194">
            <v>0</v>
          </cell>
          <cell r="E2194">
            <v>0</v>
          </cell>
          <cell r="J2194">
            <v>0</v>
          </cell>
        </row>
        <row r="2195">
          <cell r="D2195">
            <v>0</v>
          </cell>
          <cell r="E2195">
            <v>0</v>
          </cell>
          <cell r="J2195">
            <v>0</v>
          </cell>
        </row>
        <row r="2196">
          <cell r="F2196" t="str">
            <v>CUSTO TOTAL DE MATERIAL - (E)</v>
          </cell>
          <cell r="J2196">
            <v>0</v>
          </cell>
        </row>
        <row r="2197">
          <cell r="C2197" t="str">
            <v>CODIGO</v>
          </cell>
          <cell r="D2197" t="str">
            <v>ATIVIDADES AUXILIARES</v>
          </cell>
          <cell r="E2197" t="str">
            <v>UND</v>
          </cell>
          <cell r="F2197" t="str">
            <v>QUANTIDADE</v>
          </cell>
          <cell r="H2197" t="str">
            <v>CUSTO UNITÁRIO</v>
          </cell>
          <cell r="J2197" t="str">
            <v>CUSTO UNITÁRIO</v>
          </cell>
        </row>
        <row r="2198">
          <cell r="C2198" t="str">
            <v>1 A 01 580 02</v>
          </cell>
          <cell r="D2198" t="str">
            <v>Fornecimento, preparo e colocação formas aço CA 50</v>
          </cell>
          <cell r="E2198" t="str">
            <v>kg</v>
          </cell>
          <cell r="F2198">
            <v>1.99</v>
          </cell>
          <cell r="H2198">
            <v>5.72</v>
          </cell>
          <cell r="J2198">
            <v>11.38</v>
          </cell>
        </row>
        <row r="2199">
          <cell r="C2199" t="str">
            <v>1 A 01 423 00</v>
          </cell>
          <cell r="D2199" t="str">
            <v>Concreto fck=18MPa para pré-moldados (tubos) ( Brita produzida e areia extraída )</v>
          </cell>
          <cell r="E2199" t="str">
            <v>m³</v>
          </cell>
          <cell r="F2199">
            <v>2.4E-2</v>
          </cell>
          <cell r="H2199">
            <v>257.58999999999997</v>
          </cell>
          <cell r="J2199">
            <v>6.18</v>
          </cell>
        </row>
        <row r="2200">
          <cell r="D2200">
            <v>0</v>
          </cell>
          <cell r="E2200">
            <v>0</v>
          </cell>
          <cell r="H2200">
            <v>0</v>
          </cell>
          <cell r="J2200">
            <v>0</v>
          </cell>
        </row>
        <row r="2201">
          <cell r="D2201">
            <v>0</v>
          </cell>
          <cell r="E2201">
            <v>0</v>
          </cell>
          <cell r="H2201">
            <v>0</v>
          </cell>
          <cell r="J2201">
            <v>0</v>
          </cell>
        </row>
        <row r="2202">
          <cell r="D2202">
            <v>0</v>
          </cell>
          <cell r="H2202">
            <v>0</v>
          </cell>
          <cell r="J2202">
            <v>0</v>
          </cell>
        </row>
        <row r="2203">
          <cell r="C2203" t="str">
            <v>OBSERVAÇÕES:</v>
          </cell>
          <cell r="F2203" t="str">
            <v>CUSTO ATIVIDADES AUXILIARES - (F)</v>
          </cell>
          <cell r="J2203">
            <v>17.559999999999999</v>
          </cell>
        </row>
        <row r="2204">
          <cell r="F2204" t="str">
            <v>CUSTO UNITÁRIO DIRETO TOTAL</v>
          </cell>
          <cell r="J2204">
            <v>22.62</v>
          </cell>
        </row>
        <row r="2205">
          <cell r="F2205" t="str">
            <v xml:space="preserve">BONIFICAÇÃO </v>
          </cell>
          <cell r="H2205">
            <v>0</v>
          </cell>
          <cell r="J2205">
            <v>0</v>
          </cell>
        </row>
        <row r="2206">
          <cell r="F2206" t="str">
            <v>PREÇO UNITÁRIO  TOTAL</v>
          </cell>
          <cell r="J2206">
            <v>22.62</v>
          </cell>
        </row>
        <row r="2210">
          <cell r="A2210" t="str">
            <v>1 A 01 735 02</v>
          </cell>
          <cell r="C2210" t="str">
            <v>SERVIÇO:</v>
          </cell>
          <cell r="D2210" t="str">
            <v>Fabricação mourão de concreto suporte seção triangular 11cm</v>
          </cell>
          <cell r="F2210" t="str">
            <v>PRODUÇÃO DA EQUIPE - (C):</v>
          </cell>
          <cell r="J2210">
            <v>1</v>
          </cell>
          <cell r="K2210" t="str">
            <v>Und</v>
          </cell>
          <cell r="M2210">
            <v>20.350000000000001</v>
          </cell>
        </row>
        <row r="2211">
          <cell r="F2211" t="str">
            <v>UNITÁRIO</v>
          </cell>
          <cell r="H2211" t="str">
            <v>C. OPERACIONAL</v>
          </cell>
        </row>
        <row r="2212">
          <cell r="C2212" t="str">
            <v>ÍTEM</v>
          </cell>
          <cell r="D2212" t="str">
            <v>E Q U I P A M E N T O</v>
          </cell>
          <cell r="E2212" t="str">
            <v>QUANT.</v>
          </cell>
          <cell r="F2212" t="str">
            <v>PROD</v>
          </cell>
          <cell r="G2212" t="str">
            <v>IMPROD</v>
          </cell>
          <cell r="H2212" t="str">
            <v>PROD</v>
          </cell>
          <cell r="I2212" t="str">
            <v>IMPROD</v>
          </cell>
          <cell r="J2212" t="str">
            <v>CUSTO HORÁRIO</v>
          </cell>
        </row>
        <row r="2213">
          <cell r="D2213">
            <v>0</v>
          </cell>
          <cell r="G2213">
            <v>0</v>
          </cell>
          <cell r="H2213">
            <v>0</v>
          </cell>
          <cell r="I2213">
            <v>0</v>
          </cell>
          <cell r="J2213">
            <v>0</v>
          </cell>
        </row>
        <row r="2214">
          <cell r="D2214">
            <v>0</v>
          </cell>
          <cell r="G2214">
            <v>0</v>
          </cell>
          <cell r="H2214">
            <v>0</v>
          </cell>
          <cell r="I2214">
            <v>0</v>
          </cell>
          <cell r="J2214">
            <v>0</v>
          </cell>
        </row>
        <row r="2215">
          <cell r="D2215">
            <v>0</v>
          </cell>
          <cell r="G2215">
            <v>0</v>
          </cell>
          <cell r="H2215">
            <v>0</v>
          </cell>
          <cell r="I2215">
            <v>0</v>
          </cell>
          <cell r="J2215">
            <v>0</v>
          </cell>
        </row>
        <row r="2216">
          <cell r="D2216">
            <v>0</v>
          </cell>
          <cell r="G2216">
            <v>0</v>
          </cell>
          <cell r="H2216">
            <v>0</v>
          </cell>
          <cell r="I2216">
            <v>0</v>
          </cell>
          <cell r="J2216">
            <v>0</v>
          </cell>
        </row>
        <row r="2217">
          <cell r="D2217">
            <v>0</v>
          </cell>
          <cell r="G2217">
            <v>0</v>
          </cell>
          <cell r="H2217">
            <v>0</v>
          </cell>
          <cell r="I2217">
            <v>0</v>
          </cell>
          <cell r="J2217">
            <v>0</v>
          </cell>
        </row>
        <row r="2218">
          <cell r="D2218">
            <v>0</v>
          </cell>
          <cell r="G2218">
            <v>0</v>
          </cell>
          <cell r="H2218">
            <v>0</v>
          </cell>
          <cell r="I2218">
            <v>0</v>
          </cell>
          <cell r="J2218">
            <v>0</v>
          </cell>
        </row>
        <row r="2219">
          <cell r="D2219">
            <v>0</v>
          </cell>
          <cell r="G2219">
            <v>0</v>
          </cell>
          <cell r="H2219">
            <v>0</v>
          </cell>
          <cell r="I2219">
            <v>0</v>
          </cell>
          <cell r="J2219">
            <v>0</v>
          </cell>
        </row>
        <row r="2220">
          <cell r="F2220" t="str">
            <v>CUSTO HORÁRIO DO EQUIPAMENTO - (A)</v>
          </cell>
          <cell r="J2220">
            <v>0</v>
          </cell>
        </row>
        <row r="2221">
          <cell r="C2221" t="str">
            <v>ÍTEM</v>
          </cell>
          <cell r="D2221" t="str">
            <v>M Ã O    D E   O B R A</v>
          </cell>
          <cell r="E2221" t="str">
            <v>QUANT.</v>
          </cell>
          <cell r="F2221" t="str">
            <v>SALÁRIO HORA</v>
          </cell>
          <cell r="J2221" t="str">
            <v>CUSTO HORÁRIO</v>
          </cell>
        </row>
        <row r="2222">
          <cell r="C2222" t="str">
            <v>T501</v>
          </cell>
          <cell r="D2222" t="str">
            <v>Encarregado de turma</v>
          </cell>
          <cell r="E2222">
            <v>0.1</v>
          </cell>
          <cell r="F2222">
            <v>21.11</v>
          </cell>
          <cell r="G2222" t="e">
            <v>#N/A</v>
          </cell>
          <cell r="H2222" t="e">
            <v>#N/A</v>
          </cell>
          <cell r="I2222" t="e">
            <v>#N/A</v>
          </cell>
          <cell r="J2222">
            <v>2.11</v>
          </cell>
        </row>
        <row r="2223">
          <cell r="C2223" t="str">
            <v>T701</v>
          </cell>
          <cell r="D2223" t="str">
            <v>Servente</v>
          </cell>
          <cell r="E2223">
            <v>0.2</v>
          </cell>
          <cell r="F2223">
            <v>6.99</v>
          </cell>
          <cell r="G2223" t="e">
            <v>#N/A</v>
          </cell>
          <cell r="H2223" t="e">
            <v>#N/A</v>
          </cell>
          <cell r="I2223" t="e">
            <v>#N/A</v>
          </cell>
          <cell r="J2223">
            <v>1.39</v>
          </cell>
        </row>
        <row r="2224">
          <cell r="D2224">
            <v>0</v>
          </cell>
          <cell r="F2224">
            <v>0</v>
          </cell>
          <cell r="G2224">
            <v>0</v>
          </cell>
          <cell r="H2224">
            <v>0</v>
          </cell>
          <cell r="I2224">
            <v>0</v>
          </cell>
          <cell r="J2224">
            <v>0</v>
          </cell>
        </row>
        <row r="2225">
          <cell r="D2225">
            <v>0</v>
          </cell>
          <cell r="F2225">
            <v>0</v>
          </cell>
          <cell r="G2225">
            <v>0</v>
          </cell>
          <cell r="H2225">
            <v>0</v>
          </cell>
          <cell r="I2225">
            <v>0</v>
          </cell>
          <cell r="J2225">
            <v>0</v>
          </cell>
        </row>
        <row r="2226">
          <cell r="D2226">
            <v>0</v>
          </cell>
          <cell r="F2226">
            <v>0</v>
          </cell>
          <cell r="G2226">
            <v>0</v>
          </cell>
          <cell r="H2226">
            <v>0</v>
          </cell>
          <cell r="I2226">
            <v>0</v>
          </cell>
          <cell r="J2226">
            <v>0</v>
          </cell>
        </row>
        <row r="2227">
          <cell r="F2227" t="str">
            <v>CUSTO HORÁRIO DE MÃO DE OBRA - (B)</v>
          </cell>
          <cell r="J2227">
            <v>3.5</v>
          </cell>
        </row>
        <row r="2228">
          <cell r="F2228" t="str">
            <v>FERRAMENTAS</v>
          </cell>
          <cell r="H2228">
            <v>0.2051</v>
          </cell>
          <cell r="J2228">
            <v>0.71</v>
          </cell>
        </row>
        <row r="2229">
          <cell r="F2229" t="str">
            <v>CUSTO HORÁRIO TOTAL - (A + B)</v>
          </cell>
          <cell r="J2229">
            <v>4.21</v>
          </cell>
        </row>
        <row r="2230">
          <cell r="F2230" t="str">
            <v>CUSTO UNITÁRIO DE EXECUÇÃO - (D)</v>
          </cell>
          <cell r="J2230">
            <v>4.21</v>
          </cell>
        </row>
        <row r="2231">
          <cell r="C2231" t="str">
            <v>ÍTEM</v>
          </cell>
          <cell r="D2231" t="str">
            <v>M A T E R I A L</v>
          </cell>
          <cell r="E2231" t="str">
            <v>UNID</v>
          </cell>
          <cell r="F2231" t="str">
            <v>CONSUMO</v>
          </cell>
          <cell r="H2231" t="str">
            <v xml:space="preserve"> PREÇO UNITÁRIO</v>
          </cell>
          <cell r="J2231" t="str">
            <v>CUSTO UNITÁRIO</v>
          </cell>
        </row>
        <row r="2232">
          <cell r="D2232">
            <v>0</v>
          </cell>
          <cell r="E2232">
            <v>0</v>
          </cell>
          <cell r="J2232">
            <v>0</v>
          </cell>
        </row>
        <row r="2233">
          <cell r="D2233">
            <v>0</v>
          </cell>
          <cell r="J2233">
            <v>0</v>
          </cell>
        </row>
        <row r="2234">
          <cell r="D2234">
            <v>0</v>
          </cell>
          <cell r="E2234">
            <v>0</v>
          </cell>
          <cell r="J2234">
            <v>0</v>
          </cell>
        </row>
        <row r="2235">
          <cell r="D2235">
            <v>0</v>
          </cell>
          <cell r="E2235">
            <v>0</v>
          </cell>
          <cell r="J2235">
            <v>0</v>
          </cell>
        </row>
        <row r="2236">
          <cell r="D2236">
            <v>0</v>
          </cell>
          <cell r="E2236">
            <v>0</v>
          </cell>
          <cell r="J2236">
            <v>0</v>
          </cell>
        </row>
        <row r="2237">
          <cell r="F2237" t="str">
            <v>CUSTO TOTAL DE MATERIAL - (E)</v>
          </cell>
          <cell r="J2237">
            <v>0</v>
          </cell>
        </row>
        <row r="2238">
          <cell r="C2238" t="str">
            <v>CODIGO</v>
          </cell>
          <cell r="D2238" t="str">
            <v>ATIVIDADES AUXILIARES</v>
          </cell>
          <cell r="E2238" t="str">
            <v>UND</v>
          </cell>
          <cell r="F2238" t="str">
            <v>QUANTIDADE</v>
          </cell>
          <cell r="H2238" t="str">
            <v>CUSTO UNITÁRIO</v>
          </cell>
          <cell r="J2238" t="str">
            <v>CUSTO UNITÁRIO</v>
          </cell>
        </row>
        <row r="2239">
          <cell r="C2239" t="str">
            <v>1 A 01 423 00</v>
          </cell>
          <cell r="D2239" t="str">
            <v>Concreto fck=18MPa para pré-moldados (tubos) ( Brita produzida e areia extraída )</v>
          </cell>
          <cell r="E2239" t="str">
            <v>m³</v>
          </cell>
          <cell r="F2239">
            <v>1.2699999999999999E-2</v>
          </cell>
          <cell r="H2239">
            <v>257.58999999999997</v>
          </cell>
          <cell r="J2239">
            <v>3.27</v>
          </cell>
        </row>
        <row r="2240">
          <cell r="C2240" t="str">
            <v>1 A 01 580 02</v>
          </cell>
          <cell r="D2240" t="str">
            <v>Fornecimento, preparo e colocação formas aço CA 50</v>
          </cell>
          <cell r="E2240" t="str">
            <v>kg</v>
          </cell>
          <cell r="F2240">
            <v>1.68</v>
          </cell>
          <cell r="H2240">
            <v>5.72</v>
          </cell>
          <cell r="J2240">
            <v>9.6</v>
          </cell>
        </row>
        <row r="2241">
          <cell r="C2241" t="str">
            <v>1 A 01 423 00</v>
          </cell>
          <cell r="D2241" t="str">
            <v>Concreto fck=18MPa para pré-moldados (tubos) ( Brita produzida e areia extraída )</v>
          </cell>
          <cell r="E2241" t="str">
            <v>m³</v>
          </cell>
          <cell r="F2241">
            <v>1.2699999999999999E-2</v>
          </cell>
          <cell r="H2241">
            <v>257.58999999999997</v>
          </cell>
          <cell r="J2241">
            <v>3.27</v>
          </cell>
        </row>
        <row r="2242">
          <cell r="D2242">
            <v>0</v>
          </cell>
          <cell r="E2242">
            <v>0</v>
          </cell>
          <cell r="H2242">
            <v>0</v>
          </cell>
          <cell r="J2242">
            <v>0</v>
          </cell>
        </row>
        <row r="2243">
          <cell r="D2243">
            <v>0</v>
          </cell>
          <cell r="H2243">
            <v>0</v>
          </cell>
          <cell r="J2243">
            <v>0</v>
          </cell>
        </row>
        <row r="2244">
          <cell r="C2244" t="str">
            <v>OBSERVAÇÕES:</v>
          </cell>
          <cell r="F2244" t="str">
            <v>CUSTO ATIVIDADES AUXILIARES - (F)</v>
          </cell>
          <cell r="J2244">
            <v>16.14</v>
          </cell>
        </row>
        <row r="2245">
          <cell r="F2245" t="str">
            <v>CUSTO UNITÁRIO DIRETO TOTAL</v>
          </cell>
          <cell r="J2245">
            <v>20.350000000000001</v>
          </cell>
        </row>
        <row r="2246">
          <cell r="F2246" t="str">
            <v xml:space="preserve">BONIFICAÇÃO </v>
          </cell>
          <cell r="H2246">
            <v>0</v>
          </cell>
          <cell r="J2246">
            <v>0</v>
          </cell>
        </row>
        <row r="2247">
          <cell r="F2247" t="str">
            <v>PREÇO UNITÁRIO  TOTAL</v>
          </cell>
          <cell r="J2247">
            <v>20.350000000000001</v>
          </cell>
        </row>
        <row r="2251">
          <cell r="A2251" t="str">
            <v>1 A 01 512 60</v>
          </cell>
          <cell r="C2251" t="str">
            <v>SERVIÇO:</v>
          </cell>
          <cell r="D2251" t="str">
            <v>Concreto ciclópico fck=15 MPa AC/BC/PC</v>
          </cell>
          <cell r="F2251" t="str">
            <v>PRODUÇÃO DA EQUIPE - (C):</v>
          </cell>
          <cell r="J2251">
            <v>3.5</v>
          </cell>
          <cell r="K2251" t="str">
            <v>m³</v>
          </cell>
          <cell r="M2251" t="e">
            <v>#N/A</v>
          </cell>
        </row>
        <row r="2252">
          <cell r="F2252" t="str">
            <v>UNITÁRIO</v>
          </cell>
          <cell r="H2252" t="str">
            <v>C. OPERACIONAL</v>
          </cell>
        </row>
        <row r="2253">
          <cell r="C2253" t="str">
            <v>ÍTEM</v>
          </cell>
          <cell r="D2253" t="str">
            <v>E Q U I P A M E N T O</v>
          </cell>
          <cell r="E2253" t="str">
            <v>QUANT.</v>
          </cell>
          <cell r="F2253" t="str">
            <v>PROD</v>
          </cell>
          <cell r="G2253" t="str">
            <v>IMPROD</v>
          </cell>
          <cell r="H2253" t="str">
            <v>PROD</v>
          </cell>
          <cell r="I2253" t="str">
            <v>IMPROD</v>
          </cell>
          <cell r="J2253" t="str">
            <v>CUSTO HORÁRIO</v>
          </cell>
        </row>
        <row r="2254">
          <cell r="C2254" t="str">
            <v>E307</v>
          </cell>
          <cell r="D2254" t="str">
            <v>(*) Fábric. Pré-Moldado Concreto : Servimaq :  -  tubos   D=0,2 m   M / F</v>
          </cell>
          <cell r="E2254">
            <v>1</v>
          </cell>
          <cell r="F2254">
            <v>0.4</v>
          </cell>
          <cell r="G2254">
            <v>0.6</v>
          </cell>
          <cell r="H2254">
            <v>4.8</v>
          </cell>
          <cell r="I2254">
            <v>0</v>
          </cell>
          <cell r="J2254">
            <v>1.92</v>
          </cell>
        </row>
        <row r="2255">
          <cell r="D2255">
            <v>0</v>
          </cell>
          <cell r="G2255">
            <v>0</v>
          </cell>
          <cell r="H2255">
            <v>0</v>
          </cell>
          <cell r="I2255">
            <v>0</v>
          </cell>
          <cell r="J2255">
            <v>0</v>
          </cell>
        </row>
        <row r="2256">
          <cell r="D2256">
            <v>0</v>
          </cell>
          <cell r="G2256">
            <v>0</v>
          </cell>
          <cell r="H2256">
            <v>0</v>
          </cell>
          <cell r="I2256">
            <v>0</v>
          </cell>
          <cell r="J2256">
            <v>0</v>
          </cell>
        </row>
        <row r="2257">
          <cell r="D2257">
            <v>0</v>
          </cell>
          <cell r="G2257">
            <v>0</v>
          </cell>
          <cell r="H2257">
            <v>0</v>
          </cell>
          <cell r="I2257">
            <v>0</v>
          </cell>
          <cell r="J2257">
            <v>0</v>
          </cell>
        </row>
        <row r="2258">
          <cell r="D2258">
            <v>0</v>
          </cell>
          <cell r="G2258">
            <v>0</v>
          </cell>
          <cell r="H2258">
            <v>0</v>
          </cell>
          <cell r="I2258">
            <v>0</v>
          </cell>
          <cell r="J2258">
            <v>0</v>
          </cell>
        </row>
        <row r="2259">
          <cell r="D2259">
            <v>0</v>
          </cell>
          <cell r="G2259">
            <v>0</v>
          </cell>
          <cell r="H2259">
            <v>0</v>
          </cell>
          <cell r="I2259">
            <v>0</v>
          </cell>
          <cell r="J2259">
            <v>0</v>
          </cell>
        </row>
        <row r="2260">
          <cell r="D2260">
            <v>0</v>
          </cell>
          <cell r="G2260">
            <v>0</v>
          </cell>
          <cell r="H2260">
            <v>0</v>
          </cell>
          <cell r="I2260">
            <v>0</v>
          </cell>
          <cell r="J2260">
            <v>0</v>
          </cell>
        </row>
        <row r="2261">
          <cell r="F2261" t="str">
            <v>CUSTO HORÁRIO DO EQUIPAMENTO - (A)</v>
          </cell>
          <cell r="J2261">
            <v>1.92</v>
          </cell>
        </row>
        <row r="2262">
          <cell r="C2262" t="str">
            <v>ÍTEM</v>
          </cell>
          <cell r="D2262" t="str">
            <v>M Ã O    D E   O B R A</v>
          </cell>
          <cell r="E2262" t="str">
            <v>QUANT.</v>
          </cell>
          <cell r="F2262" t="str">
            <v>SALÁRIO HORA</v>
          </cell>
          <cell r="J2262" t="str">
            <v>CUSTO HORÁRIO</v>
          </cell>
        </row>
        <row r="2263">
          <cell r="C2263" t="str">
            <v>T604</v>
          </cell>
          <cell r="D2263" t="str">
            <v>Pedreiro</v>
          </cell>
          <cell r="E2263">
            <v>0.3</v>
          </cell>
          <cell r="F2263">
            <v>9.44</v>
          </cell>
          <cell r="G2263" t="e">
            <v>#N/A</v>
          </cell>
          <cell r="H2263" t="e">
            <v>#N/A</v>
          </cell>
          <cell r="I2263" t="e">
            <v>#N/A</v>
          </cell>
          <cell r="J2263">
            <v>2.83</v>
          </cell>
        </row>
        <row r="2264">
          <cell r="C2264" t="str">
            <v>T701</v>
          </cell>
          <cell r="D2264" t="str">
            <v>Servente</v>
          </cell>
          <cell r="E2264">
            <v>4</v>
          </cell>
          <cell r="F2264">
            <v>6.99</v>
          </cell>
          <cell r="G2264" t="e">
            <v>#N/A</v>
          </cell>
          <cell r="H2264" t="e">
            <v>#N/A</v>
          </cell>
          <cell r="I2264" t="e">
            <v>#N/A</v>
          </cell>
          <cell r="J2264">
            <v>27.96</v>
          </cell>
        </row>
        <row r="2265">
          <cell r="D2265">
            <v>0</v>
          </cell>
          <cell r="F2265">
            <v>0</v>
          </cell>
          <cell r="G2265">
            <v>0</v>
          </cell>
          <cell r="H2265">
            <v>0</v>
          </cell>
          <cell r="I2265">
            <v>0</v>
          </cell>
          <cell r="J2265">
            <v>0</v>
          </cell>
        </row>
        <row r="2266">
          <cell r="D2266">
            <v>0</v>
          </cell>
          <cell r="F2266">
            <v>0</v>
          </cell>
          <cell r="G2266">
            <v>0</v>
          </cell>
          <cell r="H2266">
            <v>0</v>
          </cell>
          <cell r="I2266">
            <v>0</v>
          </cell>
          <cell r="J2266">
            <v>0</v>
          </cell>
        </row>
        <row r="2267">
          <cell r="D2267">
            <v>0</v>
          </cell>
          <cell r="F2267">
            <v>0</v>
          </cell>
          <cell r="G2267">
            <v>0</v>
          </cell>
          <cell r="H2267">
            <v>0</v>
          </cell>
          <cell r="I2267">
            <v>0</v>
          </cell>
          <cell r="J2267">
            <v>0</v>
          </cell>
        </row>
        <row r="2268">
          <cell r="F2268" t="str">
            <v>CUSTO HORÁRIO DE MÃO DE OBRA - (B)</v>
          </cell>
          <cell r="J2268">
            <v>30.79</v>
          </cell>
        </row>
        <row r="2269">
          <cell r="F2269" t="str">
            <v>FERRAMENTAS</v>
          </cell>
          <cell r="H2269">
            <v>0.2051</v>
          </cell>
          <cell r="J2269">
            <v>6.31</v>
          </cell>
        </row>
        <row r="2270">
          <cell r="F2270" t="str">
            <v>CUSTO HORÁRIO TOTAL - (A + B)</v>
          </cell>
          <cell r="J2270">
            <v>39.020000000000003</v>
          </cell>
        </row>
        <row r="2271">
          <cell r="F2271" t="str">
            <v>CUSTO UNITÁRIO DE EXECUÇÃO - (D)</v>
          </cell>
          <cell r="J2271">
            <v>11.14</v>
          </cell>
        </row>
        <row r="2272">
          <cell r="C2272" t="str">
            <v>ÍTEM</v>
          </cell>
          <cell r="D2272" t="str">
            <v>M A T E R I A L</v>
          </cell>
          <cell r="E2272" t="str">
            <v>UNID</v>
          </cell>
          <cell r="F2272" t="str">
            <v>CONSUMO</v>
          </cell>
          <cell r="H2272" t="str">
            <v xml:space="preserve"> PREÇO UNITÁRIO</v>
          </cell>
          <cell r="J2272" t="str">
            <v>CUSTO UNITÁRIO</v>
          </cell>
        </row>
        <row r="2273">
          <cell r="D2273">
            <v>0</v>
          </cell>
          <cell r="E2273">
            <v>0</v>
          </cell>
          <cell r="J2273">
            <v>0</v>
          </cell>
        </row>
        <row r="2274">
          <cell r="D2274">
            <v>0</v>
          </cell>
          <cell r="J2274">
            <v>0</v>
          </cell>
        </row>
        <row r="2275">
          <cell r="D2275">
            <v>0</v>
          </cell>
          <cell r="E2275">
            <v>0</v>
          </cell>
          <cell r="J2275">
            <v>0</v>
          </cell>
        </row>
        <row r="2276">
          <cell r="D2276">
            <v>0</v>
          </cell>
          <cell r="E2276">
            <v>0</v>
          </cell>
          <cell r="J2276">
            <v>0</v>
          </cell>
        </row>
        <row r="2277">
          <cell r="D2277">
            <v>0</v>
          </cell>
          <cell r="E2277">
            <v>0</v>
          </cell>
          <cell r="J2277">
            <v>0</v>
          </cell>
        </row>
        <row r="2278">
          <cell r="F2278" t="str">
            <v>CUSTO TOTAL DE MATERIAL - (E)</v>
          </cell>
          <cell r="J2278">
            <v>0</v>
          </cell>
        </row>
        <row r="2279">
          <cell r="C2279" t="str">
            <v>CODIGO</v>
          </cell>
          <cell r="D2279" t="str">
            <v>ATIVIDADES AUXILIARES</v>
          </cell>
          <cell r="E2279" t="str">
            <v>UND</v>
          </cell>
          <cell r="F2279" t="str">
            <v>QUANTIDADE</v>
          </cell>
          <cell r="H2279" t="str">
            <v>CUSTO UNITÁRIO</v>
          </cell>
          <cell r="J2279" t="str">
            <v>CUSTO UNITÁRIO</v>
          </cell>
        </row>
        <row r="2280">
          <cell r="C2280" t="str">
            <v>1 A 01 155 51</v>
          </cell>
          <cell r="D2280" t="str">
            <v>Rachão e pedra-de-mão produzidos - (construção e restauração).</v>
          </cell>
          <cell r="E2280" t="str">
            <v>m³</v>
          </cell>
          <cell r="F2280">
            <v>0.34499999999999997</v>
          </cell>
          <cell r="H2280">
            <v>65</v>
          </cell>
          <cell r="J2280">
            <v>22.42</v>
          </cell>
          <cell r="M2280">
            <v>3.0200000000000001E-2</v>
          </cell>
        </row>
        <row r="2281">
          <cell r="C2281" t="str">
            <v>1 A 01 412 51</v>
          </cell>
          <cell r="D2281" t="str">
            <v>Concreto fck=12 MPa controle razoável uso geral confecção e lançamento AC/BC</v>
          </cell>
          <cell r="E2281" t="str">
            <v>m³</v>
          </cell>
          <cell r="F2281">
            <v>0.7</v>
          </cell>
          <cell r="H2281" t="e">
            <v>#N/A</v>
          </cell>
          <cell r="J2281" t="e">
            <v>#N/A</v>
          </cell>
        </row>
        <row r="2282">
          <cell r="D2282">
            <v>0</v>
          </cell>
          <cell r="E2282">
            <v>0</v>
          </cell>
          <cell r="F2282" t="str">
            <v>0,70,7</v>
          </cell>
          <cell r="H2282">
            <v>0</v>
          </cell>
          <cell r="J2282">
            <v>0</v>
          </cell>
        </row>
        <row r="2283">
          <cell r="D2283">
            <v>0</v>
          </cell>
          <cell r="E2283">
            <v>0</v>
          </cell>
          <cell r="H2283">
            <v>0</v>
          </cell>
          <cell r="J2283">
            <v>0</v>
          </cell>
        </row>
        <row r="2284">
          <cell r="D2284">
            <v>0</v>
          </cell>
          <cell r="H2284">
            <v>0</v>
          </cell>
          <cell r="J2284">
            <v>0</v>
          </cell>
        </row>
        <row r="2285">
          <cell r="C2285" t="str">
            <v>OBSERVAÇÕES:</v>
          </cell>
          <cell r="F2285" t="str">
            <v>CUSTO ATIVIDADES AUXILIARES - (F)</v>
          </cell>
          <cell r="J2285" t="e">
            <v>#N/A</v>
          </cell>
        </row>
        <row r="2286">
          <cell r="F2286" t="str">
            <v>CUSTO UNITÁRIO DIRETO TOTAL</v>
          </cell>
          <cell r="J2286" t="e">
            <v>#N/A</v>
          </cell>
        </row>
        <row r="2287">
          <cell r="F2287" t="str">
            <v xml:space="preserve">BONIFICAÇÃO </v>
          </cell>
          <cell r="H2287">
            <v>0</v>
          </cell>
          <cell r="J2287" t="e">
            <v>#N/A</v>
          </cell>
        </row>
        <row r="2288">
          <cell r="F2288" t="str">
            <v>PREÇO UNITÁRIO  TOTAL</v>
          </cell>
          <cell r="J2288" t="e">
            <v>#N/A</v>
          </cell>
        </row>
        <row r="2289">
          <cell r="C2289" t="str">
            <v>E312</v>
          </cell>
          <cell r="D2289" t="str">
            <v>Fábric. Pré-Moldado Concreto : Servimaq : - tubos D=1,0 m M / F</v>
          </cell>
          <cell r="E2289">
            <v>1</v>
          </cell>
          <cell r="F2289">
            <v>0.4</v>
          </cell>
          <cell r="G2289">
            <v>0.6</v>
          </cell>
          <cell r="H2289">
            <v>7.85</v>
          </cell>
          <cell r="I2289">
            <v>0</v>
          </cell>
          <cell r="J2289">
            <v>3.14</v>
          </cell>
        </row>
        <row r="2290">
          <cell r="D2290">
            <v>0</v>
          </cell>
          <cell r="G2290">
            <v>0</v>
          </cell>
          <cell r="H2290">
            <v>0</v>
          </cell>
          <cell r="I2290">
            <v>0</v>
          </cell>
          <cell r="J2290">
            <v>0</v>
          </cell>
        </row>
        <row r="2291">
          <cell r="D2291">
            <v>0</v>
          </cell>
          <cell r="G2291">
            <v>0</v>
          </cell>
          <cell r="H2291">
            <v>0</v>
          </cell>
          <cell r="I2291">
            <v>0</v>
          </cell>
          <cell r="J2291">
            <v>0</v>
          </cell>
        </row>
        <row r="2292">
          <cell r="D2292">
            <v>0</v>
          </cell>
          <cell r="G2292">
            <v>0</v>
          </cell>
          <cell r="H2292">
            <v>0</v>
          </cell>
          <cell r="I2292">
            <v>0</v>
          </cell>
          <cell r="J2292">
            <v>0</v>
          </cell>
        </row>
        <row r="2293">
          <cell r="D2293">
            <v>0</v>
          </cell>
          <cell r="G2293">
            <v>0</v>
          </cell>
          <cell r="H2293">
            <v>0</v>
          </cell>
          <cell r="I2293">
            <v>0</v>
          </cell>
          <cell r="J2293">
            <v>0</v>
          </cell>
        </row>
        <row r="2294">
          <cell r="F2294" t="str">
            <v>CUSTO HORÁRIO DO EQUIPAMENTO - (A)</v>
          </cell>
          <cell r="J2294">
            <v>3.14</v>
          </cell>
        </row>
        <row r="2295">
          <cell r="C2295" t="str">
            <v>ÍTEM</v>
          </cell>
          <cell r="D2295" t="str">
            <v>M Ã O    D E   O B R A</v>
          </cell>
          <cell r="E2295" t="str">
            <v>QUANT.</v>
          </cell>
          <cell r="F2295" t="str">
            <v>SALÁRIO HORA</v>
          </cell>
          <cell r="J2295" t="str">
            <v>CUSTO HORÁRIO</v>
          </cell>
        </row>
        <row r="2296">
          <cell r="C2296" t="str">
            <v>T501</v>
          </cell>
          <cell r="D2296" t="str">
            <v>Encarregado de turma</v>
          </cell>
          <cell r="E2296">
            <v>0.25</v>
          </cell>
          <cell r="F2296">
            <v>21.11</v>
          </cell>
          <cell r="G2296" t="e">
            <v>#N/A</v>
          </cell>
          <cell r="H2296" t="e">
            <v>#N/A</v>
          </cell>
          <cell r="I2296" t="e">
            <v>#N/A</v>
          </cell>
          <cell r="J2296">
            <v>5.27</v>
          </cell>
        </row>
        <row r="2297">
          <cell r="C2297" t="str">
            <v>T701</v>
          </cell>
          <cell r="D2297" t="str">
            <v>Servente</v>
          </cell>
          <cell r="E2297">
            <v>1.5</v>
          </cell>
          <cell r="F2297">
            <v>6.99</v>
          </cell>
          <cell r="G2297" t="e">
            <v>#N/A</v>
          </cell>
          <cell r="H2297" t="e">
            <v>#N/A</v>
          </cell>
          <cell r="I2297" t="e">
            <v>#N/A</v>
          </cell>
          <cell r="J2297">
            <v>10.48</v>
          </cell>
        </row>
        <row r="2298">
          <cell r="D2298">
            <v>0</v>
          </cell>
          <cell r="F2298">
            <v>0</v>
          </cell>
          <cell r="G2298">
            <v>0</v>
          </cell>
          <cell r="H2298">
            <v>0</v>
          </cell>
          <cell r="I2298">
            <v>0</v>
          </cell>
          <cell r="J2298">
            <v>0</v>
          </cell>
        </row>
        <row r="2299">
          <cell r="D2299">
            <v>0</v>
          </cell>
          <cell r="F2299">
            <v>0</v>
          </cell>
          <cell r="G2299">
            <v>0</v>
          </cell>
          <cell r="H2299">
            <v>0</v>
          </cell>
          <cell r="I2299">
            <v>0</v>
          </cell>
          <cell r="J2299">
            <v>0</v>
          </cell>
        </row>
        <row r="2300">
          <cell r="D2300">
            <v>0</v>
          </cell>
          <cell r="F2300">
            <v>0</v>
          </cell>
          <cell r="G2300">
            <v>0</v>
          </cell>
          <cell r="H2300">
            <v>0</v>
          </cell>
          <cell r="I2300">
            <v>0</v>
          </cell>
          <cell r="J2300">
            <v>0</v>
          </cell>
        </row>
        <row r="2301">
          <cell r="F2301" t="str">
            <v>CUSTO HORÁRIO DE MÃO DE OBRA - (B)</v>
          </cell>
          <cell r="J2301">
            <v>15.75</v>
          </cell>
        </row>
        <row r="2302">
          <cell r="F2302" t="str">
            <v>FERRAMENTAS</v>
          </cell>
          <cell r="H2302">
            <v>0.05</v>
          </cell>
          <cell r="J2302">
            <v>0.78</v>
          </cell>
        </row>
        <row r="2303">
          <cell r="F2303" t="str">
            <v>CUSTO HORÁRIO TOTAL - (A + B)</v>
          </cell>
          <cell r="J2303">
            <v>19.670000000000002</v>
          </cell>
        </row>
        <row r="2304">
          <cell r="F2304" t="str">
            <v>CUSTO UNITÁRIO DE EXECUÇÃO - (D)</v>
          </cell>
          <cell r="J2304" t="e">
            <v>#N/A</v>
          </cell>
        </row>
        <row r="2305">
          <cell r="C2305" t="str">
            <v>ÍTEM</v>
          </cell>
          <cell r="D2305" t="str">
            <v>M A T E R I A L</v>
          </cell>
          <cell r="E2305" t="str">
            <v>UNID</v>
          </cell>
          <cell r="F2305" t="str">
            <v>CONSUMO</v>
          </cell>
          <cell r="H2305" t="str">
            <v xml:space="preserve"> PREÇO UNITÁRIO</v>
          </cell>
          <cell r="J2305" t="str">
            <v>CUSTO UNITÁRIO</v>
          </cell>
        </row>
        <row r="2306">
          <cell r="D2306">
            <v>0</v>
          </cell>
          <cell r="E2306">
            <v>0</v>
          </cell>
          <cell r="H2306">
            <v>0</v>
          </cell>
          <cell r="I2306">
            <v>0</v>
          </cell>
          <cell r="J2306">
            <v>0</v>
          </cell>
        </row>
        <row r="2307">
          <cell r="D2307">
            <v>0</v>
          </cell>
          <cell r="E2307">
            <v>0</v>
          </cell>
          <cell r="H2307">
            <v>0</v>
          </cell>
          <cell r="I2307">
            <v>0</v>
          </cell>
          <cell r="J2307">
            <v>0</v>
          </cell>
        </row>
        <row r="2308">
          <cell r="D2308">
            <v>0</v>
          </cell>
          <cell r="E2308">
            <v>0</v>
          </cell>
          <cell r="H2308">
            <v>0</v>
          </cell>
          <cell r="I2308">
            <v>0</v>
          </cell>
          <cell r="J2308">
            <v>0</v>
          </cell>
        </row>
        <row r="2309">
          <cell r="D2309">
            <v>0</v>
          </cell>
          <cell r="E2309">
            <v>0</v>
          </cell>
          <cell r="H2309">
            <v>0</v>
          </cell>
          <cell r="I2309">
            <v>0</v>
          </cell>
          <cell r="J2309">
            <v>0</v>
          </cell>
        </row>
        <row r="2310">
          <cell r="D2310">
            <v>0</v>
          </cell>
          <cell r="E2310">
            <v>0</v>
          </cell>
          <cell r="H2310">
            <v>0</v>
          </cell>
          <cell r="I2310">
            <v>0</v>
          </cell>
          <cell r="J2310">
            <v>0</v>
          </cell>
        </row>
        <row r="2311">
          <cell r="F2311" t="str">
            <v>CUSTO TOTAL DE MATERIAL - (E)</v>
          </cell>
          <cell r="J2311">
            <v>0</v>
          </cell>
        </row>
        <row r="2312">
          <cell r="C2312" t="str">
            <v>CODIGO</v>
          </cell>
          <cell r="D2312" t="str">
            <v>ATIVIDADES AUXILIARES</v>
          </cell>
          <cell r="E2312" t="str">
            <v>UND</v>
          </cell>
          <cell r="F2312" t="str">
            <v>QUANTIDADE</v>
          </cell>
          <cell r="H2312" t="str">
            <v>CUSTO UNITÁRIO</v>
          </cell>
          <cell r="J2312" t="str">
            <v>CUSTO UNITÁRIO</v>
          </cell>
        </row>
        <row r="2313">
          <cell r="C2313" t="str">
            <v>1 A 01 580 01</v>
          </cell>
          <cell r="D2313" t="str">
            <v>Fornecimento, preparo e colocação formas aço CA 60</v>
          </cell>
          <cell r="E2313" t="str">
            <v>kg</v>
          </cell>
          <cell r="F2313">
            <v>31</v>
          </cell>
          <cell r="H2313">
            <v>5.55</v>
          </cell>
          <cell r="J2313">
            <v>172.05</v>
          </cell>
        </row>
        <row r="2314">
          <cell r="C2314" t="str">
            <v>1 A 01 423 50</v>
          </cell>
          <cell r="D2314" t="str">
            <v>Concreto fck=18MPa para pré-moldados (Tubos) AC/BC/TC</v>
          </cell>
          <cell r="E2314" t="str">
            <v>m³</v>
          </cell>
          <cell r="F2314">
            <v>0.42220000000000002</v>
          </cell>
          <cell r="H2314" t="e">
            <v>#N/A</v>
          </cell>
          <cell r="J2314" t="e">
            <v>#N/A</v>
          </cell>
        </row>
        <row r="2315">
          <cell r="D2315">
            <v>0</v>
          </cell>
          <cell r="E2315">
            <v>0</v>
          </cell>
          <cell r="H2315">
            <v>0</v>
          </cell>
          <cell r="J2315">
            <v>0</v>
          </cell>
        </row>
        <row r="2316">
          <cell r="D2316">
            <v>0</v>
          </cell>
          <cell r="E2316">
            <v>0</v>
          </cell>
          <cell r="H2316">
            <v>0</v>
          </cell>
          <cell r="J2316">
            <v>0</v>
          </cell>
        </row>
        <row r="2317">
          <cell r="D2317">
            <v>0</v>
          </cell>
          <cell r="H2317">
            <v>0</v>
          </cell>
          <cell r="J2317">
            <v>0</v>
          </cell>
        </row>
        <row r="2318">
          <cell r="C2318" t="str">
            <v>OBSERVAÇÕES:</v>
          </cell>
          <cell r="F2318" t="str">
            <v>CUSTO ATIVIDADES AUXILIARES - (F)</v>
          </cell>
          <cell r="J2318" t="e">
            <v>#N/A</v>
          </cell>
        </row>
        <row r="2319">
          <cell r="F2319" t="str">
            <v>CUSTO UNITÁRIO DIRETO TOTAL</v>
          </cell>
          <cell r="J2319" t="e">
            <v>#N/A</v>
          </cell>
        </row>
        <row r="2320">
          <cell r="F2320" t="str">
            <v xml:space="preserve">BONIFICAÇÃO </v>
          </cell>
          <cell r="H2320">
            <v>0</v>
          </cell>
          <cell r="J2320" t="e">
            <v>#N/A</v>
          </cell>
        </row>
        <row r="2321">
          <cell r="F2321" t="str">
            <v>PREÇO UNITÁRIO  TOTAL</v>
          </cell>
          <cell r="J2321" t="e">
            <v>#N/A</v>
          </cell>
        </row>
        <row r="2325">
          <cell r="A2325" t="str">
            <v>1 A 01 780 01</v>
          </cell>
          <cell r="C2325" t="str">
            <v>SERVIÇO:</v>
          </cell>
          <cell r="D2325" t="str">
            <v>Obtenção de grama para replantio</v>
          </cell>
          <cell r="F2325" t="str">
            <v>PRODUÇÃO DA EQUIPE - (C):</v>
          </cell>
          <cell r="J2325">
            <v>126</v>
          </cell>
          <cell r="K2325" t="str">
            <v>M²</v>
          </cell>
          <cell r="M2325">
            <v>1.38</v>
          </cell>
        </row>
        <row r="2326">
          <cell r="F2326" t="str">
            <v>UNITÁRIO</v>
          </cell>
          <cell r="H2326" t="str">
            <v>C. OPERACIONAL</v>
          </cell>
        </row>
        <row r="2327">
          <cell r="C2327" t="str">
            <v>ÍTEM</v>
          </cell>
          <cell r="D2327" t="str">
            <v>E Q U I P A M E N T O</v>
          </cell>
          <cell r="E2327" t="str">
            <v>QUANT.</v>
          </cell>
          <cell r="F2327" t="str">
            <v>PROD</v>
          </cell>
          <cell r="G2327" t="str">
            <v>IMPROD</v>
          </cell>
          <cell r="H2327" t="str">
            <v>PROD</v>
          </cell>
          <cell r="I2327" t="str">
            <v>IMPROD</v>
          </cell>
          <cell r="J2327" t="str">
            <v>CUSTO HORÁRIO</v>
          </cell>
        </row>
        <row r="2328">
          <cell r="C2328" t="str">
            <v>E007</v>
          </cell>
          <cell r="D2328" t="str">
            <v>Trator Agrícola : Massey Ferguson : MF 292/4 -</v>
          </cell>
          <cell r="E2328">
            <v>1</v>
          </cell>
          <cell r="F2328">
            <v>1</v>
          </cell>
          <cell r="G2328">
            <v>0</v>
          </cell>
          <cell r="H2328">
            <v>64.25</v>
          </cell>
          <cell r="I2328">
            <v>17.27</v>
          </cell>
          <cell r="J2328">
            <v>64.25</v>
          </cell>
        </row>
        <row r="2329">
          <cell r="D2329">
            <v>0</v>
          </cell>
          <cell r="G2329">
            <v>0</v>
          </cell>
          <cell r="H2329">
            <v>0</v>
          </cell>
          <cell r="I2329">
            <v>0</v>
          </cell>
          <cell r="J2329">
            <v>0</v>
          </cell>
        </row>
        <row r="2330">
          <cell r="D2330">
            <v>0</v>
          </cell>
          <cell r="G2330">
            <v>0</v>
          </cell>
          <cell r="H2330">
            <v>0</v>
          </cell>
          <cell r="I2330">
            <v>0</v>
          </cell>
          <cell r="J2330">
            <v>0</v>
          </cell>
        </row>
        <row r="2331">
          <cell r="D2331">
            <v>0</v>
          </cell>
          <cell r="G2331">
            <v>0</v>
          </cell>
          <cell r="H2331">
            <v>0</v>
          </cell>
          <cell r="I2331">
            <v>0</v>
          </cell>
          <cell r="J2331">
            <v>0</v>
          </cell>
        </row>
        <row r="2332">
          <cell r="D2332">
            <v>0</v>
          </cell>
          <cell r="G2332">
            <v>0</v>
          </cell>
          <cell r="H2332">
            <v>0</v>
          </cell>
          <cell r="I2332">
            <v>0</v>
          </cell>
          <cell r="J2332">
            <v>0</v>
          </cell>
        </row>
        <row r="2333">
          <cell r="D2333">
            <v>0</v>
          </cell>
          <cell r="G2333">
            <v>0</v>
          </cell>
          <cell r="H2333">
            <v>0</v>
          </cell>
          <cell r="I2333">
            <v>0</v>
          </cell>
          <cell r="J2333">
            <v>0</v>
          </cell>
        </row>
        <row r="2334">
          <cell r="D2334">
            <v>0</v>
          </cell>
          <cell r="G2334">
            <v>0</v>
          </cell>
          <cell r="H2334">
            <v>0</v>
          </cell>
          <cell r="I2334">
            <v>0</v>
          </cell>
          <cell r="J2334">
            <v>0</v>
          </cell>
        </row>
        <row r="2335">
          <cell r="F2335" t="str">
            <v>CUSTO HORÁRIO DO EQUIPAMENTO - (A)</v>
          </cell>
          <cell r="J2335">
            <v>64.25</v>
          </cell>
        </row>
        <row r="2336">
          <cell r="C2336" t="str">
            <v>ÍTEM</v>
          </cell>
          <cell r="D2336" t="str">
            <v>M Ã O    D E   O B R A</v>
          </cell>
          <cell r="E2336" t="str">
            <v>QUANT.</v>
          </cell>
          <cell r="F2336" t="str">
            <v>SALÁRIO HORA</v>
          </cell>
          <cell r="J2336" t="str">
            <v>CUSTO HORÁRIO</v>
          </cell>
        </row>
        <row r="2337">
          <cell r="C2337" t="str">
            <v>T501</v>
          </cell>
          <cell r="D2337" t="str">
            <v>Encarregado de turma</v>
          </cell>
          <cell r="E2337">
            <v>1</v>
          </cell>
          <cell r="F2337">
            <v>21.11</v>
          </cell>
          <cell r="G2337" t="e">
            <v>#N/A</v>
          </cell>
          <cell r="H2337" t="e">
            <v>#N/A</v>
          </cell>
          <cell r="I2337" t="e">
            <v>#N/A</v>
          </cell>
          <cell r="J2337">
            <v>21.11</v>
          </cell>
        </row>
        <row r="2338">
          <cell r="C2338" t="str">
            <v>T701</v>
          </cell>
          <cell r="D2338" t="str">
            <v>Servente</v>
          </cell>
          <cell r="E2338">
            <v>10</v>
          </cell>
          <cell r="F2338">
            <v>6.99</v>
          </cell>
          <cell r="G2338" t="e">
            <v>#N/A</v>
          </cell>
          <cell r="H2338" t="e">
            <v>#N/A</v>
          </cell>
          <cell r="I2338" t="e">
            <v>#N/A</v>
          </cell>
          <cell r="J2338">
            <v>69.900000000000006</v>
          </cell>
        </row>
        <row r="2339">
          <cell r="D2339">
            <v>0</v>
          </cell>
          <cell r="F2339">
            <v>0</v>
          </cell>
          <cell r="G2339">
            <v>0</v>
          </cell>
          <cell r="H2339">
            <v>0</v>
          </cell>
          <cell r="I2339">
            <v>0</v>
          </cell>
          <cell r="J2339">
            <v>0</v>
          </cell>
        </row>
        <row r="2340">
          <cell r="D2340">
            <v>0</v>
          </cell>
          <cell r="F2340">
            <v>0</v>
          </cell>
          <cell r="G2340">
            <v>0</v>
          </cell>
          <cell r="H2340">
            <v>0</v>
          </cell>
          <cell r="I2340">
            <v>0</v>
          </cell>
          <cell r="J2340">
            <v>0</v>
          </cell>
        </row>
        <row r="2341">
          <cell r="D2341">
            <v>0</v>
          </cell>
          <cell r="F2341">
            <v>0</v>
          </cell>
          <cell r="G2341">
            <v>0</v>
          </cell>
          <cell r="H2341">
            <v>0</v>
          </cell>
          <cell r="I2341">
            <v>0</v>
          </cell>
          <cell r="J2341">
            <v>0</v>
          </cell>
        </row>
        <row r="2342">
          <cell r="F2342" t="str">
            <v>CUSTO HORÁRIO DE MÃO DE OBRA - (B)</v>
          </cell>
          <cell r="J2342">
            <v>91.01</v>
          </cell>
        </row>
        <row r="2343">
          <cell r="F2343" t="str">
            <v>FERRAMENTAS</v>
          </cell>
          <cell r="H2343">
            <v>0.2051</v>
          </cell>
          <cell r="J2343">
            <v>18.66</v>
          </cell>
        </row>
        <row r="2344">
          <cell r="F2344" t="str">
            <v>CUSTO HORÁRIO TOTAL - (A + B)</v>
          </cell>
          <cell r="J2344">
            <v>173.92</v>
          </cell>
        </row>
        <row r="2345">
          <cell r="F2345" t="str">
            <v>CUSTO UNITÁRIO DE EXECUÇÃO - (D)</v>
          </cell>
          <cell r="J2345">
            <v>1.38</v>
          </cell>
        </row>
        <row r="2346">
          <cell r="C2346" t="str">
            <v>ÍTEM</v>
          </cell>
          <cell r="D2346" t="str">
            <v>M A T E R I A L</v>
          </cell>
          <cell r="E2346" t="str">
            <v>UNID</v>
          </cell>
          <cell r="F2346" t="str">
            <v>CONSUMO</v>
          </cell>
          <cell r="H2346" t="str">
            <v xml:space="preserve"> PREÇO UNITÁRIO</v>
          </cell>
          <cell r="J2346" t="str">
            <v>CUSTO UNITÁRIO</v>
          </cell>
        </row>
        <row r="2347">
          <cell r="D2347">
            <v>0</v>
          </cell>
          <cell r="E2347">
            <v>0</v>
          </cell>
          <cell r="H2347">
            <v>0</v>
          </cell>
          <cell r="I2347">
            <v>0</v>
          </cell>
        </row>
        <row r="2348">
          <cell r="D2348">
            <v>0</v>
          </cell>
          <cell r="E2348">
            <v>0</v>
          </cell>
          <cell r="J2348">
            <v>0</v>
          </cell>
        </row>
        <row r="2349">
          <cell r="D2349">
            <v>0</v>
          </cell>
          <cell r="E2349">
            <v>0</v>
          </cell>
          <cell r="J2349">
            <v>0</v>
          </cell>
        </row>
        <row r="2350">
          <cell r="D2350">
            <v>0</v>
          </cell>
          <cell r="E2350">
            <v>0</v>
          </cell>
          <cell r="J2350">
            <v>0</v>
          </cell>
        </row>
        <row r="2351">
          <cell r="D2351">
            <v>0</v>
          </cell>
          <cell r="E2351">
            <v>0</v>
          </cell>
          <cell r="J2351">
            <v>0</v>
          </cell>
        </row>
        <row r="2352">
          <cell r="F2352" t="str">
            <v>CUSTO TOTAL DE MATERIAL - (E)</v>
          </cell>
          <cell r="J2352">
            <v>0</v>
          </cell>
        </row>
        <row r="2353">
          <cell r="C2353" t="str">
            <v>CODIGO</v>
          </cell>
          <cell r="D2353" t="str">
            <v>ATIVIDADES AUXILIARES</v>
          </cell>
          <cell r="E2353" t="str">
            <v>UND</v>
          </cell>
          <cell r="F2353" t="str">
            <v>QUANTIDADE</v>
          </cell>
          <cell r="H2353" t="str">
            <v>CUSTO UNITÁRIO</v>
          </cell>
          <cell r="J2353" t="str">
            <v>CUSTO UNITÁRIO</v>
          </cell>
        </row>
        <row r="2354">
          <cell r="D2354">
            <v>0</v>
          </cell>
          <cell r="E2354">
            <v>0</v>
          </cell>
          <cell r="H2354">
            <v>0</v>
          </cell>
          <cell r="J2354">
            <v>0</v>
          </cell>
        </row>
        <row r="2355">
          <cell r="D2355">
            <v>0</v>
          </cell>
          <cell r="E2355">
            <v>0</v>
          </cell>
          <cell r="H2355">
            <v>0</v>
          </cell>
          <cell r="J2355">
            <v>0</v>
          </cell>
        </row>
        <row r="2356">
          <cell r="D2356">
            <v>0</v>
          </cell>
          <cell r="E2356">
            <v>0</v>
          </cell>
          <cell r="H2356">
            <v>0</v>
          </cell>
          <cell r="J2356">
            <v>0</v>
          </cell>
        </row>
        <row r="2357">
          <cell r="D2357">
            <v>0</v>
          </cell>
          <cell r="E2357">
            <v>0</v>
          </cell>
          <cell r="H2357">
            <v>0</v>
          </cell>
          <cell r="J2357">
            <v>0</v>
          </cell>
        </row>
        <row r="2358">
          <cell r="D2358">
            <v>0</v>
          </cell>
          <cell r="H2358">
            <v>0</v>
          </cell>
          <cell r="J2358">
            <v>0</v>
          </cell>
        </row>
        <row r="2359">
          <cell r="C2359" t="str">
            <v>OBSERVAÇÕES:</v>
          </cell>
          <cell r="F2359" t="str">
            <v>CUSTO ATIVIDADES AUXILIARES - (F)</v>
          </cell>
          <cell r="J2359">
            <v>0</v>
          </cell>
        </row>
        <row r="2360">
          <cell r="F2360" t="str">
            <v>CUSTO UNITÁRIO DIRETO TOTAL</v>
          </cell>
          <cell r="J2360">
            <v>1.38</v>
          </cell>
        </row>
        <row r="2361">
          <cell r="F2361" t="str">
            <v xml:space="preserve">BONIFICAÇÃO </v>
          </cell>
          <cell r="H2361">
            <v>0</v>
          </cell>
          <cell r="J2361">
            <v>0</v>
          </cell>
        </row>
        <row r="2362">
          <cell r="F2362" t="str">
            <v>PREÇO UNITÁRIO  TOTAL</v>
          </cell>
          <cell r="J2362">
            <v>1.38</v>
          </cell>
        </row>
        <row r="2366">
          <cell r="A2366" t="str">
            <v>1 A 01 790 01</v>
          </cell>
          <cell r="C2366" t="str">
            <v>SERVIÇO:</v>
          </cell>
          <cell r="D2366" t="str">
            <v>Guia de madeira - 2,5 x 7,0 cm</v>
          </cell>
          <cell r="F2366" t="str">
            <v>PRODUÇÃO DA EQUIPE - (C):</v>
          </cell>
          <cell r="J2366">
            <v>100</v>
          </cell>
          <cell r="K2366" t="str">
            <v>m</v>
          </cell>
          <cell r="M2366">
            <v>5.61</v>
          </cell>
        </row>
        <row r="2367">
          <cell r="F2367" t="str">
            <v>UNITÁRIO</v>
          </cell>
          <cell r="H2367" t="str">
            <v>C. OPERACIONAL</v>
          </cell>
        </row>
        <row r="2368">
          <cell r="C2368" t="str">
            <v>ÍTEM</v>
          </cell>
          <cell r="D2368" t="str">
            <v>E Q U I P A M E N T O</v>
          </cell>
          <cell r="E2368" t="str">
            <v>QUANT.</v>
          </cell>
          <cell r="F2368" t="str">
            <v>PROD</v>
          </cell>
          <cell r="G2368" t="str">
            <v>IMPROD</v>
          </cell>
          <cell r="H2368" t="str">
            <v>PROD</v>
          </cell>
          <cell r="I2368" t="str">
            <v>IMPROD</v>
          </cell>
          <cell r="J2368" t="str">
            <v>CUSTO HORÁRIO</v>
          </cell>
        </row>
        <row r="2369">
          <cell r="C2369" t="str">
            <v>E509</v>
          </cell>
          <cell r="D2369" t="str">
            <v>Grupo Gerador : Heimer : GEHMI-40 - 32,0  KVA</v>
          </cell>
          <cell r="E2369">
            <v>1</v>
          </cell>
          <cell r="F2369">
            <v>1</v>
          </cell>
          <cell r="G2369">
            <v>0</v>
          </cell>
          <cell r="H2369">
            <v>32.17</v>
          </cell>
          <cell r="I2369">
            <v>17.27</v>
          </cell>
          <cell r="J2369">
            <v>32.17</v>
          </cell>
        </row>
        <row r="2370">
          <cell r="C2370" t="str">
            <v>E904</v>
          </cell>
          <cell r="D2370" t="str">
            <v>Máquina de Bancada - serra circular de 12" (4 kW)</v>
          </cell>
          <cell r="E2370">
            <v>1</v>
          </cell>
          <cell r="F2370">
            <v>1</v>
          </cell>
          <cell r="G2370">
            <v>0</v>
          </cell>
          <cell r="H2370">
            <v>1.97</v>
          </cell>
          <cell r="I2370">
            <v>0</v>
          </cell>
          <cell r="J2370">
            <v>1.97</v>
          </cell>
        </row>
        <row r="2371">
          <cell r="D2371">
            <v>0</v>
          </cell>
          <cell r="G2371">
            <v>0</v>
          </cell>
          <cell r="H2371">
            <v>0</v>
          </cell>
          <cell r="I2371">
            <v>0</v>
          </cell>
          <cell r="J2371">
            <v>0</v>
          </cell>
        </row>
        <row r="2372">
          <cell r="D2372">
            <v>0</v>
          </cell>
          <cell r="G2372">
            <v>0</v>
          </cell>
          <cell r="H2372">
            <v>0</v>
          </cell>
          <cell r="I2372">
            <v>0</v>
          </cell>
          <cell r="J2372">
            <v>0</v>
          </cell>
        </row>
        <row r="2373">
          <cell r="D2373">
            <v>0</v>
          </cell>
          <cell r="G2373">
            <v>0</v>
          </cell>
          <cell r="H2373">
            <v>0</v>
          </cell>
          <cell r="I2373">
            <v>0</v>
          </cell>
          <cell r="J2373">
            <v>0</v>
          </cell>
        </row>
        <row r="2374">
          <cell r="D2374">
            <v>0</v>
          </cell>
          <cell r="G2374">
            <v>0</v>
          </cell>
          <cell r="H2374">
            <v>0</v>
          </cell>
          <cell r="I2374">
            <v>0</v>
          </cell>
          <cell r="J2374">
            <v>0</v>
          </cell>
        </row>
        <row r="2375">
          <cell r="D2375">
            <v>0</v>
          </cell>
          <cell r="G2375">
            <v>0</v>
          </cell>
          <cell r="H2375">
            <v>0</v>
          </cell>
          <cell r="I2375">
            <v>0</v>
          </cell>
          <cell r="J2375">
            <v>0</v>
          </cell>
        </row>
        <row r="2376">
          <cell r="F2376" t="str">
            <v>CUSTO HORÁRIO DO EQUIPAMENTO - (A)</v>
          </cell>
          <cell r="J2376">
            <v>34.14</v>
          </cell>
        </row>
        <row r="2377">
          <cell r="C2377" t="str">
            <v>ÍTEM</v>
          </cell>
          <cell r="D2377" t="str">
            <v>M Ã O    D E   O B R A</v>
          </cell>
          <cell r="E2377" t="str">
            <v>QUANT.</v>
          </cell>
          <cell r="F2377" t="str">
            <v>SALÁRIO HORA</v>
          </cell>
          <cell r="J2377" t="str">
            <v>CUSTO HORÁRIO</v>
          </cell>
        </row>
        <row r="2378">
          <cell r="C2378" t="str">
            <v>T603</v>
          </cell>
          <cell r="D2378" t="str">
            <v>Carpinteiro</v>
          </cell>
          <cell r="E2378">
            <v>0.5</v>
          </cell>
          <cell r="F2378">
            <v>9.44</v>
          </cell>
          <cell r="G2378" t="e">
            <v>#N/A</v>
          </cell>
          <cell r="H2378" t="e">
            <v>#N/A</v>
          </cell>
          <cell r="I2378" t="e">
            <v>#N/A</v>
          </cell>
          <cell r="J2378">
            <v>4.72</v>
          </cell>
        </row>
        <row r="2379">
          <cell r="C2379" t="str">
            <v>T701</v>
          </cell>
          <cell r="D2379" t="str">
            <v>Servente</v>
          </cell>
          <cell r="E2379">
            <v>0.5</v>
          </cell>
          <cell r="F2379">
            <v>6.99</v>
          </cell>
          <cell r="G2379" t="e">
            <v>#N/A</v>
          </cell>
          <cell r="H2379" t="e">
            <v>#N/A</v>
          </cell>
          <cell r="I2379" t="e">
            <v>#N/A</v>
          </cell>
          <cell r="J2379">
            <v>3.49</v>
          </cell>
        </row>
        <row r="2380">
          <cell r="D2380">
            <v>0</v>
          </cell>
          <cell r="F2380">
            <v>0</v>
          </cell>
          <cell r="G2380">
            <v>0</v>
          </cell>
          <cell r="H2380">
            <v>0</v>
          </cell>
          <cell r="I2380">
            <v>0</v>
          </cell>
          <cell r="J2380">
            <v>0</v>
          </cell>
        </row>
        <row r="2381">
          <cell r="D2381">
            <v>0</v>
          </cell>
          <cell r="F2381">
            <v>0</v>
          </cell>
          <cell r="G2381">
            <v>0</v>
          </cell>
          <cell r="H2381">
            <v>0</v>
          </cell>
          <cell r="I2381">
            <v>0</v>
          </cell>
          <cell r="J2381">
            <v>0</v>
          </cell>
        </row>
        <row r="2382">
          <cell r="D2382">
            <v>0</v>
          </cell>
          <cell r="F2382">
            <v>0</v>
          </cell>
          <cell r="G2382">
            <v>0</v>
          </cell>
          <cell r="H2382">
            <v>0</v>
          </cell>
          <cell r="I2382">
            <v>0</v>
          </cell>
          <cell r="J2382">
            <v>0</v>
          </cell>
        </row>
        <row r="2383">
          <cell r="F2383" t="str">
            <v>CUSTO HORÁRIO DE MÃO DE OBRA - (B)</v>
          </cell>
          <cell r="J2383">
            <v>8.2100000000000009</v>
          </cell>
        </row>
        <row r="2384">
          <cell r="F2384" t="str">
            <v>FERRAMENTAS</v>
          </cell>
          <cell r="H2384">
            <v>0.2051</v>
          </cell>
          <cell r="J2384">
            <v>1.68</v>
          </cell>
        </row>
        <row r="2385">
          <cell r="F2385" t="str">
            <v>CUSTO HORÁRIO TOTAL - (A + B)</v>
          </cell>
          <cell r="J2385">
            <v>44.03</v>
          </cell>
        </row>
        <row r="2386">
          <cell r="F2386" t="str">
            <v>CUSTO UNITÁRIO DE EXECUÇÃO - (D)</v>
          </cell>
          <cell r="J2386">
            <v>0.44</v>
          </cell>
        </row>
        <row r="2387">
          <cell r="C2387" t="str">
            <v>ÍTEM</v>
          </cell>
          <cell r="D2387" t="str">
            <v>M A T E R I A L</v>
          </cell>
          <cell r="E2387" t="str">
            <v>UNID</v>
          </cell>
          <cell r="F2387" t="str">
            <v>CONSUMO</v>
          </cell>
          <cell r="H2387" t="str">
            <v xml:space="preserve"> PREÇO UNITÁRIO</v>
          </cell>
          <cell r="J2387" t="str">
            <v>CUSTO UNITÁRIO</v>
          </cell>
        </row>
        <row r="2388">
          <cell r="C2388" t="str">
            <v>M407</v>
          </cell>
          <cell r="D2388" t="str">
            <v>Tábua pinho de 1ª 2,5 cm x 15,0 cm</v>
          </cell>
          <cell r="E2388" t="str">
            <v>m</v>
          </cell>
          <cell r="F2388">
            <v>1.1499999999999999</v>
          </cell>
          <cell r="H2388">
            <v>4.5</v>
          </cell>
          <cell r="I2388" t="e">
            <v>#N/A</v>
          </cell>
          <cell r="J2388">
            <v>5.17</v>
          </cell>
        </row>
        <row r="2389">
          <cell r="D2389">
            <v>0</v>
          </cell>
          <cell r="E2389">
            <v>0</v>
          </cell>
          <cell r="J2389">
            <v>0</v>
          </cell>
        </row>
        <row r="2390">
          <cell r="D2390">
            <v>0</v>
          </cell>
          <cell r="E2390">
            <v>0</v>
          </cell>
          <cell r="J2390">
            <v>0</v>
          </cell>
        </row>
        <row r="2391">
          <cell r="D2391">
            <v>0</v>
          </cell>
          <cell r="E2391">
            <v>0</v>
          </cell>
          <cell r="J2391">
            <v>0</v>
          </cell>
        </row>
        <row r="2392">
          <cell r="D2392">
            <v>0</v>
          </cell>
          <cell r="E2392">
            <v>0</v>
          </cell>
          <cell r="J2392">
            <v>0</v>
          </cell>
        </row>
        <row r="2393">
          <cell r="F2393" t="str">
            <v>CUSTO TOTAL DE MATERIAL - (E)</v>
          </cell>
          <cell r="J2393">
            <v>5.17</v>
          </cell>
        </row>
        <row r="2394">
          <cell r="C2394" t="str">
            <v>CODIGO</v>
          </cell>
          <cell r="D2394" t="str">
            <v>ATIVIDADES AUXILIARES</v>
          </cell>
          <cell r="E2394" t="str">
            <v>UND</v>
          </cell>
          <cell r="F2394" t="str">
            <v>QUANTIDADE</v>
          </cell>
          <cell r="H2394" t="str">
            <v>CUSTO UNITÁRIO</v>
          </cell>
          <cell r="J2394" t="str">
            <v>CUSTO UNITÁRIO</v>
          </cell>
        </row>
        <row r="2395">
          <cell r="D2395">
            <v>0</v>
          </cell>
          <cell r="E2395">
            <v>0</v>
          </cell>
          <cell r="H2395">
            <v>0</v>
          </cell>
          <cell r="J2395">
            <v>0</v>
          </cell>
        </row>
        <row r="2396">
          <cell r="D2396">
            <v>0</v>
          </cell>
          <cell r="E2396">
            <v>0</v>
          </cell>
          <cell r="H2396">
            <v>0</v>
          </cell>
          <cell r="J2396">
            <v>0</v>
          </cell>
        </row>
        <row r="2397">
          <cell r="D2397">
            <v>0</v>
          </cell>
          <cell r="E2397">
            <v>0</v>
          </cell>
          <cell r="H2397">
            <v>0</v>
          </cell>
          <cell r="J2397">
            <v>0</v>
          </cell>
        </row>
        <row r="2398">
          <cell r="D2398">
            <v>0</v>
          </cell>
          <cell r="E2398">
            <v>0</v>
          </cell>
          <cell r="H2398">
            <v>0</v>
          </cell>
          <cell r="J2398">
            <v>0</v>
          </cell>
        </row>
        <row r="2399">
          <cell r="D2399">
            <v>0</v>
          </cell>
          <cell r="H2399">
            <v>0</v>
          </cell>
          <cell r="J2399">
            <v>0</v>
          </cell>
        </row>
        <row r="2400">
          <cell r="C2400" t="str">
            <v>OBSERVAÇÕES:</v>
          </cell>
          <cell r="F2400" t="str">
            <v>CUSTO ATIVIDADES AUXILIARES - (F)</v>
          </cell>
          <cell r="J2400">
            <v>0</v>
          </cell>
        </row>
        <row r="2401">
          <cell r="F2401" t="str">
            <v>CUSTO UNITÁRIO DIRETO TOTAL</v>
          </cell>
          <cell r="J2401">
            <v>5.61</v>
          </cell>
        </row>
        <row r="2402">
          <cell r="F2402" t="str">
            <v xml:space="preserve">BONIFICAÇÃO </v>
          </cell>
          <cell r="H2402">
            <v>0</v>
          </cell>
          <cell r="J2402">
            <v>0</v>
          </cell>
        </row>
        <row r="2403">
          <cell r="F2403" t="str">
            <v>PREÇO UNITÁRIO  TOTAL</v>
          </cell>
          <cell r="J2403">
            <v>5.61</v>
          </cell>
        </row>
        <row r="2407">
          <cell r="A2407" t="str">
            <v>1 A 01 850 01</v>
          </cell>
          <cell r="C2407" t="str">
            <v>SERVIÇO:</v>
          </cell>
          <cell r="D2407" t="str">
            <v>Confecção de placa de sinalização semi-refletiva</v>
          </cell>
          <cell r="F2407" t="str">
            <v>PRODUÇÃO DA EQUIPE - (C):</v>
          </cell>
          <cell r="J2407">
            <v>10</v>
          </cell>
          <cell r="K2407" t="str">
            <v>un</v>
          </cell>
          <cell r="M2407">
            <v>287.77</v>
          </cell>
        </row>
        <row r="2408">
          <cell r="F2408" t="str">
            <v>UNITÁRIO</v>
          </cell>
          <cell r="H2408" t="str">
            <v>C. OPERACIONAL</v>
          </cell>
        </row>
        <row r="2409">
          <cell r="C2409" t="str">
            <v>ÍTEM</v>
          </cell>
          <cell r="D2409" t="str">
            <v>E Q U I P A M E N T O</v>
          </cell>
          <cell r="E2409" t="str">
            <v>QUANT.</v>
          </cell>
          <cell r="F2409" t="str">
            <v>PROD</v>
          </cell>
          <cell r="G2409" t="str">
            <v>IMPROD</v>
          </cell>
          <cell r="H2409" t="str">
            <v>PROD</v>
          </cell>
          <cell r="I2409" t="str">
            <v>IMPROD</v>
          </cell>
          <cell r="J2409" t="str">
            <v>CUSTO HORÁRIO</v>
          </cell>
        </row>
        <row r="2410">
          <cell r="C2410" t="str">
            <v>E211</v>
          </cell>
          <cell r="D2410" t="str">
            <v>Máquina para Pintura : Shulz : MS 20 BR - compres. de ar p/ pintura c/ filtro</v>
          </cell>
          <cell r="E2410">
            <v>1</v>
          </cell>
          <cell r="F2410">
            <v>0.6</v>
          </cell>
          <cell r="G2410">
            <v>0.4</v>
          </cell>
          <cell r="H2410">
            <v>1.1200000000000001</v>
          </cell>
          <cell r="I2410">
            <v>0</v>
          </cell>
          <cell r="J2410">
            <v>0.67</v>
          </cell>
        </row>
        <row r="2411">
          <cell r="C2411" t="str">
            <v>E917</v>
          </cell>
          <cell r="D2411" t="str">
            <v xml:space="preserve">Máquina de Bancada : Franho :  -  C-6A universal de corte p/ chapa </v>
          </cell>
          <cell r="E2411">
            <v>1</v>
          </cell>
          <cell r="F2411">
            <v>0.5</v>
          </cell>
          <cell r="G2411">
            <v>0.5</v>
          </cell>
          <cell r="H2411">
            <v>19.98</v>
          </cell>
          <cell r="I2411">
            <v>15.36</v>
          </cell>
          <cell r="J2411">
            <v>17.670000000000002</v>
          </cell>
        </row>
        <row r="2412">
          <cell r="C2412" t="str">
            <v>E918</v>
          </cell>
          <cell r="D2412" t="str">
            <v xml:space="preserve"> Máquina de Bancada : Harlo : VF-8 -  prensa excêntrica </v>
          </cell>
          <cell r="E2412">
            <v>1</v>
          </cell>
          <cell r="F2412">
            <v>0.3</v>
          </cell>
          <cell r="G2412">
            <v>0.7</v>
          </cell>
          <cell r="H2412">
            <v>3.54</v>
          </cell>
          <cell r="I2412">
            <v>0</v>
          </cell>
          <cell r="J2412">
            <v>1.06</v>
          </cell>
        </row>
        <row r="2413">
          <cell r="C2413" t="str">
            <v>E919</v>
          </cell>
          <cell r="D2413" t="str">
            <v xml:space="preserve"> Máquina de Bancada : Newton : GMN 1202 -  guilhotina   8 t </v>
          </cell>
          <cell r="E2413">
            <v>1</v>
          </cell>
          <cell r="F2413">
            <v>0.2</v>
          </cell>
          <cell r="G2413">
            <v>0.8</v>
          </cell>
          <cell r="H2413">
            <v>5.45</v>
          </cell>
          <cell r="I2413">
            <v>0</v>
          </cell>
          <cell r="J2413">
            <v>1.0900000000000001</v>
          </cell>
        </row>
        <row r="2414">
          <cell r="D2414">
            <v>0</v>
          </cell>
          <cell r="G2414">
            <v>0</v>
          </cell>
          <cell r="H2414">
            <v>0</v>
          </cell>
          <cell r="I2414">
            <v>0</v>
          </cell>
          <cell r="J2414">
            <v>0</v>
          </cell>
        </row>
        <row r="2415">
          <cell r="D2415">
            <v>0</v>
          </cell>
          <cell r="G2415">
            <v>0</v>
          </cell>
          <cell r="H2415">
            <v>0</v>
          </cell>
          <cell r="I2415">
            <v>0</v>
          </cell>
          <cell r="J2415">
            <v>0</v>
          </cell>
        </row>
        <row r="2416">
          <cell r="D2416">
            <v>0</v>
          </cell>
          <cell r="G2416">
            <v>0</v>
          </cell>
          <cell r="H2416">
            <v>0</v>
          </cell>
          <cell r="I2416">
            <v>0</v>
          </cell>
          <cell r="J2416">
            <v>0</v>
          </cell>
        </row>
        <row r="2417">
          <cell r="F2417" t="str">
            <v>CUSTO HORÁRIO DO EQUIPAMENTO - (A)</v>
          </cell>
          <cell r="J2417">
            <v>20.49</v>
          </cell>
        </row>
        <row r="2418">
          <cell r="D2418" t="str">
            <v>M Ã O    D E   O B R A</v>
          </cell>
          <cell r="E2418" t="str">
            <v>QUANT.</v>
          </cell>
          <cell r="F2418" t="str">
            <v>SALÁRIO HORA</v>
          </cell>
          <cell r="J2418" t="str">
            <v>CUSTO HORÁRIO</v>
          </cell>
        </row>
        <row r="2419">
          <cell r="C2419" t="str">
            <v>T501</v>
          </cell>
          <cell r="D2419" t="str">
            <v>Encarregado de turma</v>
          </cell>
          <cell r="E2419">
            <v>0.5</v>
          </cell>
          <cell r="F2419">
            <v>21.11</v>
          </cell>
          <cell r="G2419" t="e">
            <v>#N/A</v>
          </cell>
          <cell r="H2419" t="e">
            <v>#N/A</v>
          </cell>
          <cell r="I2419" t="e">
            <v>#N/A</v>
          </cell>
          <cell r="J2419">
            <v>10.55</v>
          </cell>
        </row>
        <row r="2420">
          <cell r="C2420" t="str">
            <v>T602</v>
          </cell>
          <cell r="D2420" t="str">
            <v>Montador</v>
          </cell>
          <cell r="E2420">
            <v>1.2</v>
          </cell>
          <cell r="F2420">
            <v>9.44</v>
          </cell>
          <cell r="G2420" t="e">
            <v>#N/A</v>
          </cell>
          <cell r="H2420" t="e">
            <v>#N/A</v>
          </cell>
          <cell r="I2420" t="e">
            <v>#N/A</v>
          </cell>
          <cell r="J2420">
            <v>11.32</v>
          </cell>
        </row>
        <row r="2421">
          <cell r="C2421" t="str">
            <v>T607</v>
          </cell>
          <cell r="D2421" t="str">
            <v>Pintor</v>
          </cell>
          <cell r="E2421">
            <v>0.6</v>
          </cell>
          <cell r="F2421">
            <v>9.44</v>
          </cell>
          <cell r="G2421" t="e">
            <v>#N/A</v>
          </cell>
          <cell r="H2421" t="e">
            <v>#N/A</v>
          </cell>
          <cell r="I2421" t="e">
            <v>#N/A</v>
          </cell>
          <cell r="J2421">
            <v>5.66</v>
          </cell>
        </row>
        <row r="2422">
          <cell r="C2422" t="str">
            <v>T610</v>
          </cell>
          <cell r="D2422" t="str">
            <v>Serralheiro</v>
          </cell>
          <cell r="E2422">
            <v>1</v>
          </cell>
          <cell r="F2422">
            <v>9.44</v>
          </cell>
          <cell r="G2422" t="e">
            <v>#N/A</v>
          </cell>
          <cell r="H2422" t="e">
            <v>#N/A</v>
          </cell>
          <cell r="I2422" t="e">
            <v>#N/A</v>
          </cell>
          <cell r="J2422">
            <v>9.44</v>
          </cell>
        </row>
        <row r="2423">
          <cell r="C2423" t="str">
            <v>T702</v>
          </cell>
          <cell r="D2423" t="str">
            <v>Ajudante</v>
          </cell>
          <cell r="E2423">
            <v>4</v>
          </cell>
          <cell r="F2423">
            <v>6.99</v>
          </cell>
          <cell r="G2423" t="e">
            <v>#N/A</v>
          </cell>
          <cell r="H2423" t="e">
            <v>#N/A</v>
          </cell>
          <cell r="I2423" t="e">
            <v>#N/A</v>
          </cell>
          <cell r="J2423">
            <v>27.96</v>
          </cell>
        </row>
        <row r="2424">
          <cell r="F2424" t="str">
            <v>CUSTO HORÁRIO DE MÃO DE OBRA - (B)</v>
          </cell>
          <cell r="J2424">
            <v>64.930000000000007</v>
          </cell>
        </row>
        <row r="2425">
          <cell r="F2425" t="str">
            <v>FERRAMENTAS</v>
          </cell>
          <cell r="H2425">
            <v>0.2051</v>
          </cell>
          <cell r="J2425">
            <v>13.31</v>
          </cell>
        </row>
        <row r="2426">
          <cell r="F2426" t="str">
            <v>CUSTO HORÁRIO TOTAL - (A + B)</v>
          </cell>
          <cell r="J2426">
            <v>98.73</v>
          </cell>
        </row>
        <row r="2427">
          <cell r="F2427" t="str">
            <v>CUSTO UNITÁRIO DE EXECUÇÃO - (D)</v>
          </cell>
          <cell r="J2427">
            <v>9.8699999999999992</v>
          </cell>
        </row>
        <row r="2428">
          <cell r="C2428" t="str">
            <v>ÍTEM</v>
          </cell>
          <cell r="D2428" t="str">
            <v>M A T E R I A L</v>
          </cell>
          <cell r="E2428" t="str">
            <v>UNID</v>
          </cell>
          <cell r="F2428" t="str">
            <v>CONSUMO</v>
          </cell>
          <cell r="H2428" t="str">
            <v xml:space="preserve"> PREÇO UNITÁRIO</v>
          </cell>
          <cell r="J2428" t="str">
            <v>CUSTO UNITÁRIO</v>
          </cell>
        </row>
        <row r="2429">
          <cell r="C2429" t="str">
            <v>M346</v>
          </cell>
          <cell r="D2429" t="str">
            <v>Chapa de aço n. 16 (tratada)</v>
          </cell>
          <cell r="E2429" t="str">
            <v>m2</v>
          </cell>
          <cell r="F2429">
            <v>1</v>
          </cell>
          <cell r="H2429">
            <v>220</v>
          </cell>
          <cell r="I2429" t="e">
            <v>#N/A</v>
          </cell>
          <cell r="J2429">
            <v>220</v>
          </cell>
        </row>
        <row r="2430">
          <cell r="C2430" t="str">
            <v>M609</v>
          </cell>
          <cell r="D2430" t="str">
            <v>Tinta esmalte sintético semi-fosco</v>
          </cell>
          <cell r="E2430" t="str">
            <v>l</v>
          </cell>
          <cell r="F2430">
            <v>1.3</v>
          </cell>
          <cell r="H2430">
            <v>11.13</v>
          </cell>
          <cell r="J2430">
            <v>14.46</v>
          </cell>
        </row>
        <row r="2431">
          <cell r="C2431" t="str">
            <v>M969</v>
          </cell>
          <cell r="D2431" t="str">
            <v>Película refletiva lentes expostas</v>
          </cell>
          <cell r="E2431" t="str">
            <v>m2</v>
          </cell>
          <cell r="F2431">
            <v>0.2</v>
          </cell>
          <cell r="H2431">
            <v>150</v>
          </cell>
          <cell r="J2431">
            <v>30</v>
          </cell>
        </row>
        <row r="2432">
          <cell r="C2432" t="str">
            <v>M970</v>
          </cell>
          <cell r="D2432" t="str">
            <v>Película refletiva lentes inclusas</v>
          </cell>
          <cell r="E2432" t="str">
            <v>m2</v>
          </cell>
          <cell r="F2432">
            <v>0.2</v>
          </cell>
          <cell r="H2432">
            <v>67.209999999999994</v>
          </cell>
          <cell r="J2432">
            <v>13.44</v>
          </cell>
        </row>
        <row r="2433">
          <cell r="D2433">
            <v>0</v>
          </cell>
          <cell r="E2433">
            <v>0</v>
          </cell>
          <cell r="H2433">
            <v>0</v>
          </cell>
          <cell r="I2433">
            <v>0</v>
          </cell>
        </row>
        <row r="2434">
          <cell r="F2434" t="str">
            <v>CUSTO TOTAL DE MATERIAL - (E)</v>
          </cell>
          <cell r="J2434">
            <v>277.89999999999998</v>
          </cell>
        </row>
        <row r="2435">
          <cell r="C2435" t="str">
            <v>CODIGO</v>
          </cell>
          <cell r="D2435" t="str">
            <v>ATIVIDADES AUXILIARES</v>
          </cell>
          <cell r="E2435" t="str">
            <v>UND</v>
          </cell>
          <cell r="F2435" t="str">
            <v>QUANTIDADE</v>
          </cell>
          <cell r="H2435" t="str">
            <v>CUSTO UNITÁRIO</v>
          </cell>
          <cell r="J2435" t="str">
            <v>CUSTO UNITÁRIO</v>
          </cell>
        </row>
        <row r="2436">
          <cell r="D2436">
            <v>0</v>
          </cell>
          <cell r="E2436">
            <v>0</v>
          </cell>
          <cell r="H2436">
            <v>0</v>
          </cell>
          <cell r="J2436">
            <v>0</v>
          </cell>
        </row>
        <row r="2437">
          <cell r="D2437">
            <v>0</v>
          </cell>
          <cell r="E2437">
            <v>0</v>
          </cell>
          <cell r="H2437">
            <v>0</v>
          </cell>
          <cell r="J2437">
            <v>0</v>
          </cell>
        </row>
        <row r="2438">
          <cell r="D2438">
            <v>0</v>
          </cell>
          <cell r="E2438">
            <v>0</v>
          </cell>
          <cell r="H2438">
            <v>0</v>
          </cell>
          <cell r="J2438">
            <v>0</v>
          </cell>
        </row>
        <row r="2439">
          <cell r="D2439">
            <v>0</v>
          </cell>
          <cell r="E2439">
            <v>0</v>
          </cell>
          <cell r="H2439">
            <v>0</v>
          </cell>
          <cell r="J2439">
            <v>0</v>
          </cell>
        </row>
        <row r="2440">
          <cell r="D2440">
            <v>0</v>
          </cell>
          <cell r="H2440">
            <v>0</v>
          </cell>
          <cell r="J2440">
            <v>0</v>
          </cell>
        </row>
        <row r="2441">
          <cell r="C2441" t="str">
            <v>OBSERVAÇÕES:</v>
          </cell>
          <cell r="F2441" t="str">
            <v>CUSTO ATIVIDADES AUXILIARES - (F)</v>
          </cell>
          <cell r="J2441">
            <v>0</v>
          </cell>
        </row>
        <row r="2442">
          <cell r="F2442" t="str">
            <v>CUSTO UNITÁRIO DIRETO TOTAL</v>
          </cell>
          <cell r="J2442">
            <v>287.77</v>
          </cell>
        </row>
        <row r="2443">
          <cell r="F2443" t="str">
            <v xml:space="preserve">BONIFICAÇÃO </v>
          </cell>
          <cell r="H2443">
            <v>0</v>
          </cell>
          <cell r="J2443">
            <v>0</v>
          </cell>
        </row>
        <row r="2444">
          <cell r="F2444" t="str">
            <v>PREÇO UNITÁRIO  TOTAL</v>
          </cell>
          <cell r="J2444">
            <v>287.77</v>
          </cell>
        </row>
        <row r="2448">
          <cell r="A2448" t="str">
            <v>1 A 01 860 01</v>
          </cell>
          <cell r="C2448" t="str">
            <v>SERVIÇO:</v>
          </cell>
          <cell r="D2448" t="str">
            <v>Confecção de placa de sinalização totalmente refletiva</v>
          </cell>
          <cell r="F2448" t="str">
            <v>PRODUÇÃO DA EQUIPE - (C):</v>
          </cell>
          <cell r="J2448">
            <v>6</v>
          </cell>
          <cell r="K2448" t="str">
            <v>un</v>
          </cell>
          <cell r="M2448">
            <v>337.32</v>
          </cell>
        </row>
        <row r="2449">
          <cell r="F2449" t="str">
            <v>UNITÁRIO</v>
          </cell>
          <cell r="H2449" t="str">
            <v>C. OPERACIONAL</v>
          </cell>
        </row>
        <row r="2450">
          <cell r="C2450" t="str">
            <v>ÍTEM</v>
          </cell>
          <cell r="D2450" t="str">
            <v>E Q U I P A M E N T O</v>
          </cell>
          <cell r="E2450" t="str">
            <v>QUANT.</v>
          </cell>
          <cell r="F2450" t="str">
            <v>PROD</v>
          </cell>
          <cell r="G2450" t="str">
            <v>IMPROD</v>
          </cell>
          <cell r="H2450" t="str">
            <v>PROD</v>
          </cell>
          <cell r="I2450" t="str">
            <v>IMPROD</v>
          </cell>
          <cell r="J2450" t="str">
            <v>CUSTO HORÁRIO</v>
          </cell>
        </row>
        <row r="2451">
          <cell r="C2451" t="str">
            <v>E211</v>
          </cell>
          <cell r="D2451" t="str">
            <v>Máquina para Pintura : Shulz : MS 20 BR - compres. de ar p/ pintura c/ filtro</v>
          </cell>
          <cell r="E2451">
            <v>1</v>
          </cell>
          <cell r="F2451">
            <v>0.3</v>
          </cell>
          <cell r="G2451">
            <v>0.7</v>
          </cell>
          <cell r="H2451">
            <v>1.1200000000000001</v>
          </cell>
          <cell r="I2451">
            <v>0</v>
          </cell>
          <cell r="J2451">
            <v>0.33</v>
          </cell>
        </row>
        <row r="2452">
          <cell r="C2452" t="str">
            <v>E917</v>
          </cell>
          <cell r="D2452" t="str">
            <v xml:space="preserve">Máquina de Bancada : Franho :  -  C-6A universal de corte p/ chapa </v>
          </cell>
          <cell r="E2452">
            <v>1</v>
          </cell>
          <cell r="F2452">
            <v>0.5</v>
          </cell>
          <cell r="G2452">
            <v>0.5</v>
          </cell>
          <cell r="H2452">
            <v>19.98</v>
          </cell>
          <cell r="I2452">
            <v>15.36</v>
          </cell>
          <cell r="J2452">
            <v>17.670000000000002</v>
          </cell>
        </row>
        <row r="2453">
          <cell r="C2453" t="str">
            <v>E918</v>
          </cell>
          <cell r="D2453" t="str">
            <v xml:space="preserve"> Máquina de Bancada : Harlo : VF-8 -  prensa excêntrica </v>
          </cell>
          <cell r="E2453">
            <v>1</v>
          </cell>
          <cell r="F2453">
            <v>0.3</v>
          </cell>
          <cell r="G2453">
            <v>0.7</v>
          </cell>
          <cell r="H2453">
            <v>3.54</v>
          </cell>
          <cell r="I2453">
            <v>0</v>
          </cell>
          <cell r="J2453">
            <v>1.06</v>
          </cell>
        </row>
        <row r="2454">
          <cell r="C2454" t="str">
            <v>E919</v>
          </cell>
          <cell r="D2454" t="str">
            <v xml:space="preserve"> Máquina de Bancada : Newton : GMN 1202 -  guilhotina   8 t </v>
          </cell>
          <cell r="E2454">
            <v>1</v>
          </cell>
          <cell r="F2454">
            <v>0.2</v>
          </cell>
          <cell r="G2454">
            <v>0.8</v>
          </cell>
          <cell r="H2454">
            <v>5.45</v>
          </cell>
          <cell r="I2454">
            <v>0</v>
          </cell>
          <cell r="J2454">
            <v>1.0900000000000001</v>
          </cell>
        </row>
        <row r="2455">
          <cell r="D2455">
            <v>0</v>
          </cell>
          <cell r="G2455">
            <v>0</v>
          </cell>
          <cell r="H2455">
            <v>0</v>
          </cell>
          <cell r="I2455">
            <v>0</v>
          </cell>
          <cell r="J2455">
            <v>0</v>
          </cell>
        </row>
        <row r="2456">
          <cell r="D2456">
            <v>0</v>
          </cell>
          <cell r="G2456">
            <v>0</v>
          </cell>
          <cell r="H2456">
            <v>0</v>
          </cell>
          <cell r="I2456">
            <v>0</v>
          </cell>
          <cell r="J2456">
            <v>0</v>
          </cell>
        </row>
        <row r="2457">
          <cell r="D2457">
            <v>0</v>
          </cell>
          <cell r="G2457">
            <v>0</v>
          </cell>
          <cell r="H2457">
            <v>0</v>
          </cell>
          <cell r="I2457">
            <v>0</v>
          </cell>
          <cell r="J2457">
            <v>0</v>
          </cell>
        </row>
        <row r="2458">
          <cell r="F2458" t="str">
            <v>CUSTO HORÁRIO DO EQUIPAMENTO - (A)</v>
          </cell>
          <cell r="J2458">
            <v>20.149999999999999</v>
          </cell>
        </row>
        <row r="2459">
          <cell r="D2459" t="str">
            <v>M Ã O    D E   O B R A</v>
          </cell>
          <cell r="E2459" t="str">
            <v>QUANT.</v>
          </cell>
          <cell r="F2459" t="str">
            <v>SALÁRIO HORA</v>
          </cell>
          <cell r="J2459" t="str">
            <v>CUSTO HORÁRIO</v>
          </cell>
        </row>
        <row r="2460">
          <cell r="C2460" t="str">
            <v>T501</v>
          </cell>
          <cell r="D2460" t="str">
            <v>Encarregado de turma</v>
          </cell>
          <cell r="E2460">
            <v>0.5</v>
          </cell>
          <cell r="F2460">
            <v>21.11</v>
          </cell>
          <cell r="G2460" t="e">
            <v>#N/A</v>
          </cell>
          <cell r="H2460" t="e">
            <v>#N/A</v>
          </cell>
          <cell r="I2460" t="e">
            <v>#N/A</v>
          </cell>
          <cell r="J2460">
            <v>10.55</v>
          </cell>
        </row>
        <row r="2461">
          <cell r="C2461" t="str">
            <v>T602</v>
          </cell>
          <cell r="D2461" t="str">
            <v>Montador</v>
          </cell>
          <cell r="E2461">
            <v>2</v>
          </cell>
          <cell r="F2461">
            <v>9.44</v>
          </cell>
          <cell r="G2461" t="e">
            <v>#N/A</v>
          </cell>
          <cell r="H2461" t="e">
            <v>#N/A</v>
          </cell>
          <cell r="I2461" t="e">
            <v>#N/A</v>
          </cell>
          <cell r="J2461">
            <v>18.88</v>
          </cell>
        </row>
        <row r="2462">
          <cell r="C2462" t="str">
            <v>T607</v>
          </cell>
          <cell r="D2462" t="str">
            <v>Pintor</v>
          </cell>
          <cell r="E2462">
            <v>0.3</v>
          </cell>
          <cell r="F2462">
            <v>9.44</v>
          </cell>
          <cell r="G2462" t="e">
            <v>#N/A</v>
          </cell>
          <cell r="H2462" t="e">
            <v>#N/A</v>
          </cell>
          <cell r="I2462" t="e">
            <v>#N/A</v>
          </cell>
          <cell r="J2462">
            <v>2.83</v>
          </cell>
        </row>
        <row r="2463">
          <cell r="C2463" t="str">
            <v>T610</v>
          </cell>
          <cell r="D2463" t="str">
            <v>Serralheiro</v>
          </cell>
          <cell r="E2463">
            <v>1</v>
          </cell>
          <cell r="F2463">
            <v>9.44</v>
          </cell>
          <cell r="G2463" t="e">
            <v>#N/A</v>
          </cell>
          <cell r="H2463" t="e">
            <v>#N/A</v>
          </cell>
          <cell r="I2463" t="e">
            <v>#N/A</v>
          </cell>
          <cell r="J2463">
            <v>9.44</v>
          </cell>
        </row>
        <row r="2464">
          <cell r="C2464" t="str">
            <v>T702</v>
          </cell>
          <cell r="D2464" t="str">
            <v>Ajudante</v>
          </cell>
          <cell r="E2464">
            <v>4</v>
          </cell>
          <cell r="F2464">
            <v>6.99</v>
          </cell>
          <cell r="G2464" t="e">
            <v>#N/A</v>
          </cell>
          <cell r="H2464" t="e">
            <v>#N/A</v>
          </cell>
          <cell r="I2464" t="e">
            <v>#N/A</v>
          </cell>
          <cell r="J2464">
            <v>27.96</v>
          </cell>
        </row>
        <row r="2465">
          <cell r="F2465" t="str">
            <v>CUSTO HORÁRIO DE MÃO DE OBRA - (B)</v>
          </cell>
          <cell r="J2465">
            <v>69.66</v>
          </cell>
        </row>
        <row r="2466">
          <cell r="F2466" t="str">
            <v>FERRAMENTAS</v>
          </cell>
          <cell r="H2466">
            <v>0.2051</v>
          </cell>
          <cell r="J2466">
            <v>14.28</v>
          </cell>
        </row>
        <row r="2467">
          <cell r="F2467" t="str">
            <v>CUSTO HORÁRIO TOTAL - (A + B)</v>
          </cell>
          <cell r="J2467">
            <v>104.09</v>
          </cell>
        </row>
        <row r="2468">
          <cell r="F2468" t="str">
            <v>CUSTO UNITÁRIO DE EXECUÇÃO - (D)</v>
          </cell>
          <cell r="J2468">
            <v>17.34</v>
          </cell>
        </row>
        <row r="2469">
          <cell r="C2469" t="str">
            <v>ÍTEM</v>
          </cell>
          <cell r="D2469" t="str">
            <v>M A T E R I A L</v>
          </cell>
          <cell r="E2469" t="str">
            <v>UNID</v>
          </cell>
          <cell r="F2469" t="str">
            <v>CONSUMO</v>
          </cell>
          <cell r="H2469" t="str">
            <v xml:space="preserve"> PREÇO UNITÁRIO</v>
          </cell>
          <cell r="J2469" t="str">
            <v>CUSTO UNITÁRIO</v>
          </cell>
        </row>
        <row r="2470">
          <cell r="C2470" t="str">
            <v>M346</v>
          </cell>
          <cell r="D2470" t="str">
            <v>Chapa de aço n. 16 (tratada)</v>
          </cell>
          <cell r="E2470" t="str">
            <v>m2</v>
          </cell>
          <cell r="F2470">
            <v>1</v>
          </cell>
          <cell r="H2470">
            <v>220</v>
          </cell>
          <cell r="I2470" t="e">
            <v>#N/A</v>
          </cell>
          <cell r="J2470">
            <v>220</v>
          </cell>
        </row>
        <row r="2471">
          <cell r="C2471" t="str">
            <v>M609</v>
          </cell>
          <cell r="D2471" t="str">
            <v>Tinta esmalte sintético semi-fosco</v>
          </cell>
          <cell r="E2471" t="str">
            <v>l</v>
          </cell>
          <cell r="F2471">
            <v>0.53</v>
          </cell>
          <cell r="H2471">
            <v>11.13</v>
          </cell>
          <cell r="J2471">
            <v>5.89</v>
          </cell>
        </row>
        <row r="2472">
          <cell r="C2472" t="str">
            <v>M970</v>
          </cell>
          <cell r="D2472" t="str">
            <v>Película refletiva lentes inclusas</v>
          </cell>
          <cell r="E2472" t="str">
            <v>m2</v>
          </cell>
          <cell r="F2472">
            <v>1.4</v>
          </cell>
          <cell r="H2472">
            <v>67.209999999999994</v>
          </cell>
          <cell r="J2472">
            <v>94.09</v>
          </cell>
        </row>
        <row r="2473">
          <cell r="D2473">
            <v>0</v>
          </cell>
          <cell r="E2473">
            <v>0</v>
          </cell>
          <cell r="H2473">
            <v>0</v>
          </cell>
          <cell r="J2473">
            <v>0</v>
          </cell>
        </row>
        <row r="2474">
          <cell r="D2474">
            <v>0</v>
          </cell>
          <cell r="E2474">
            <v>0</v>
          </cell>
          <cell r="H2474">
            <v>0</v>
          </cell>
          <cell r="I2474">
            <v>0</v>
          </cell>
        </row>
        <row r="2475">
          <cell r="F2475" t="str">
            <v>CUSTO TOTAL DE MATERIAL - (E)</v>
          </cell>
          <cell r="J2475">
            <v>319.98</v>
          </cell>
        </row>
        <row r="2476">
          <cell r="C2476" t="str">
            <v>CODIGO</v>
          </cell>
          <cell r="D2476" t="str">
            <v>ATIVIDADES AUXILIARES</v>
          </cell>
          <cell r="E2476" t="str">
            <v>UND</v>
          </cell>
          <cell r="F2476" t="str">
            <v>QUANTIDADE</v>
          </cell>
          <cell r="H2476" t="str">
            <v>CUSTO UNITÁRIO</v>
          </cell>
          <cell r="J2476" t="str">
            <v>CUSTO UNITÁRIO</v>
          </cell>
        </row>
        <row r="2477">
          <cell r="D2477">
            <v>0</v>
          </cell>
          <cell r="E2477">
            <v>0</v>
          </cell>
          <cell r="H2477">
            <v>0</v>
          </cell>
          <cell r="J2477">
            <v>0</v>
          </cell>
        </row>
        <row r="2478">
          <cell r="D2478">
            <v>0</v>
          </cell>
          <cell r="E2478">
            <v>0</v>
          </cell>
          <cell r="H2478">
            <v>0</v>
          </cell>
          <cell r="J2478">
            <v>0</v>
          </cell>
        </row>
        <row r="2479">
          <cell r="D2479">
            <v>0</v>
          </cell>
          <cell r="E2479">
            <v>0</v>
          </cell>
          <cell r="H2479">
            <v>0</v>
          </cell>
          <cell r="J2479">
            <v>0</v>
          </cell>
        </row>
        <row r="2480">
          <cell r="D2480">
            <v>0</v>
          </cell>
          <cell r="E2480">
            <v>0</v>
          </cell>
          <cell r="H2480">
            <v>0</v>
          </cell>
          <cell r="J2480">
            <v>0</v>
          </cell>
        </row>
        <row r="2481">
          <cell r="D2481">
            <v>0</v>
          </cell>
          <cell r="H2481">
            <v>0</v>
          </cell>
          <cell r="J2481">
            <v>0</v>
          </cell>
        </row>
        <row r="2482">
          <cell r="C2482" t="str">
            <v>OBSERVAÇÕES:</v>
          </cell>
          <cell r="F2482" t="str">
            <v>CUSTO ATIVIDADES AUXILIARES - (F)</v>
          </cell>
          <cell r="J2482">
            <v>0</v>
          </cell>
        </row>
        <row r="2483">
          <cell r="F2483" t="str">
            <v>CUSTO UNITÁRIO DIRETO TOTAL</v>
          </cell>
          <cell r="J2483">
            <v>337.32</v>
          </cell>
        </row>
        <row r="2484">
          <cell r="F2484" t="str">
            <v xml:space="preserve">BONIFICAÇÃO </v>
          </cell>
          <cell r="H2484">
            <v>0</v>
          </cell>
          <cell r="J2484">
            <v>0</v>
          </cell>
        </row>
        <row r="2485">
          <cell r="F2485" t="str">
            <v>PREÇO UNITÁRIO  TOTAL</v>
          </cell>
          <cell r="J2485">
            <v>337.32</v>
          </cell>
        </row>
        <row r="2489">
          <cell r="A2489" t="str">
            <v>1 A 01 870 01</v>
          </cell>
          <cell r="C2489" t="str">
            <v>SERVIÇO:</v>
          </cell>
          <cell r="D2489" t="str">
            <v>Confecção de suporte e travessa p/ placa de sinal.</v>
          </cell>
          <cell r="F2489" t="str">
            <v>PRODUÇÃO DA EQUIPE - (C):</v>
          </cell>
          <cell r="J2489">
            <v>6</v>
          </cell>
          <cell r="K2489" t="str">
            <v>und</v>
          </cell>
          <cell r="M2489">
            <v>19.059999999999999</v>
          </cell>
        </row>
        <row r="2490">
          <cell r="F2490" t="str">
            <v>UNITÁRIO</v>
          </cell>
          <cell r="H2490" t="str">
            <v>C. OPERACIONAL</v>
          </cell>
        </row>
        <row r="2491">
          <cell r="C2491" t="str">
            <v>ÍTEM</v>
          </cell>
          <cell r="D2491" t="str">
            <v>E Q U I P A M E N T O</v>
          </cell>
          <cell r="E2491" t="str">
            <v>QUANT.</v>
          </cell>
          <cell r="F2491" t="str">
            <v>PROD</v>
          </cell>
          <cell r="G2491" t="str">
            <v>IMPROD</v>
          </cell>
          <cell r="H2491" t="str">
            <v>PROD</v>
          </cell>
          <cell r="I2491" t="str">
            <v>IMPROD</v>
          </cell>
          <cell r="J2491" t="str">
            <v>CUSTO HORÁRIO</v>
          </cell>
        </row>
        <row r="2492">
          <cell r="D2492">
            <v>0</v>
          </cell>
          <cell r="G2492">
            <v>0</v>
          </cell>
          <cell r="H2492">
            <v>0</v>
          </cell>
          <cell r="I2492">
            <v>0</v>
          </cell>
          <cell r="J2492">
            <v>0</v>
          </cell>
        </row>
        <row r="2493">
          <cell r="D2493">
            <v>0</v>
          </cell>
          <cell r="G2493">
            <v>0</v>
          </cell>
          <cell r="H2493">
            <v>0</v>
          </cell>
          <cell r="I2493">
            <v>0</v>
          </cell>
          <cell r="J2493">
            <v>0</v>
          </cell>
        </row>
        <row r="2494">
          <cell r="D2494">
            <v>0</v>
          </cell>
          <cell r="G2494">
            <v>0</v>
          </cell>
          <cell r="H2494">
            <v>0</v>
          </cell>
          <cell r="I2494">
            <v>0</v>
          </cell>
          <cell r="J2494">
            <v>0</v>
          </cell>
        </row>
        <row r="2495">
          <cell r="D2495">
            <v>0</v>
          </cell>
          <cell r="G2495">
            <v>0</v>
          </cell>
          <cell r="H2495">
            <v>0</v>
          </cell>
          <cell r="I2495">
            <v>0</v>
          </cell>
          <cell r="J2495">
            <v>0</v>
          </cell>
        </row>
        <row r="2496">
          <cell r="D2496">
            <v>0</v>
          </cell>
          <cell r="G2496">
            <v>0</v>
          </cell>
          <cell r="H2496">
            <v>0</v>
          </cell>
          <cell r="I2496">
            <v>0</v>
          </cell>
          <cell r="J2496">
            <v>0</v>
          </cell>
        </row>
        <row r="2497">
          <cell r="F2497" t="str">
            <v>CUSTO HORÁRIO DO EQUIPAMENTO - (A)</v>
          </cell>
          <cell r="J2497">
            <v>0</v>
          </cell>
        </row>
        <row r="2498">
          <cell r="C2498" t="str">
            <v>ÍTEM</v>
          </cell>
          <cell r="D2498" t="str">
            <v>M Ã O    D E   O B R A</v>
          </cell>
          <cell r="E2498" t="str">
            <v>QUANT.</v>
          </cell>
          <cell r="F2498" t="str">
            <v>SALÁRIO HORA</v>
          </cell>
          <cell r="J2498" t="str">
            <v>CUSTO HORÁRIO</v>
          </cell>
        </row>
        <row r="2499">
          <cell r="C2499" t="str">
            <v>T501</v>
          </cell>
          <cell r="D2499" t="str">
            <v>Encarregado de turma</v>
          </cell>
          <cell r="E2499">
            <v>0.5</v>
          </cell>
          <cell r="F2499">
            <v>21.11</v>
          </cell>
          <cell r="G2499" t="e">
            <v>#N/A</v>
          </cell>
          <cell r="H2499" t="e">
            <v>#N/A</v>
          </cell>
          <cell r="I2499" t="e">
            <v>#N/A</v>
          </cell>
          <cell r="J2499">
            <v>10.55</v>
          </cell>
        </row>
        <row r="2500">
          <cell r="C2500" t="str">
            <v>T603</v>
          </cell>
          <cell r="D2500" t="str">
            <v>Carpinteiro</v>
          </cell>
          <cell r="E2500">
            <v>1</v>
          </cell>
          <cell r="F2500">
            <v>9.44</v>
          </cell>
          <cell r="G2500" t="e">
            <v>#N/A</v>
          </cell>
          <cell r="H2500" t="e">
            <v>#N/A</v>
          </cell>
          <cell r="I2500" t="e">
            <v>#N/A</v>
          </cell>
          <cell r="J2500">
            <v>9.44</v>
          </cell>
        </row>
        <row r="2501">
          <cell r="C2501" t="str">
            <v>T607</v>
          </cell>
          <cell r="D2501" t="str">
            <v>Pintor</v>
          </cell>
          <cell r="E2501">
            <v>0.5</v>
          </cell>
          <cell r="F2501">
            <v>9.44</v>
          </cell>
          <cell r="G2501" t="e">
            <v>#N/A</v>
          </cell>
          <cell r="H2501" t="e">
            <v>#N/A</v>
          </cell>
          <cell r="I2501" t="e">
            <v>#N/A</v>
          </cell>
          <cell r="J2501">
            <v>4.72</v>
          </cell>
        </row>
        <row r="2502">
          <cell r="C2502" t="str">
            <v>T701</v>
          </cell>
          <cell r="D2502" t="str">
            <v>Servente</v>
          </cell>
          <cell r="E2502">
            <v>2</v>
          </cell>
          <cell r="F2502">
            <v>6.99</v>
          </cell>
          <cell r="G2502" t="e">
            <v>#N/A</v>
          </cell>
          <cell r="H2502" t="e">
            <v>#N/A</v>
          </cell>
          <cell r="I2502" t="e">
            <v>#N/A</v>
          </cell>
          <cell r="J2502">
            <v>13.98</v>
          </cell>
        </row>
        <row r="2503">
          <cell r="D2503">
            <v>0</v>
          </cell>
          <cell r="F2503">
            <v>0</v>
          </cell>
          <cell r="G2503">
            <v>0</v>
          </cell>
          <cell r="H2503">
            <v>0</v>
          </cell>
          <cell r="I2503">
            <v>0</v>
          </cell>
          <cell r="J2503">
            <v>0</v>
          </cell>
        </row>
        <row r="2504">
          <cell r="F2504" t="str">
            <v>CUSTO HORÁRIO DE MÃO DE OBRA - (B)</v>
          </cell>
          <cell r="J2504">
            <v>38.69</v>
          </cell>
        </row>
        <row r="2505">
          <cell r="F2505" t="str">
            <v>FERRAMENTAS</v>
          </cell>
          <cell r="H2505">
            <v>0.2051</v>
          </cell>
          <cell r="J2505">
            <v>7.93</v>
          </cell>
        </row>
        <row r="2506">
          <cell r="F2506" t="str">
            <v>CUSTO HORÁRIO TOTAL - (A + B)</v>
          </cell>
          <cell r="J2506">
            <v>46.62</v>
          </cell>
        </row>
        <row r="2507">
          <cell r="F2507" t="str">
            <v>CUSTO UNITÁRIO DE EXECUÇÃO - (D)</v>
          </cell>
          <cell r="J2507">
            <v>7.77</v>
          </cell>
        </row>
        <row r="2508">
          <cell r="C2508" t="str">
            <v>ÍTEM</v>
          </cell>
          <cell r="D2508" t="str">
            <v>M A T E R I A L</v>
          </cell>
          <cell r="E2508" t="str">
            <v>UNID</v>
          </cell>
          <cell r="F2508" t="str">
            <v>CONSUMO</v>
          </cell>
          <cell r="H2508" t="str">
            <v xml:space="preserve"> PREÇO UNITÁRIO</v>
          </cell>
          <cell r="J2508" t="str">
            <v>CUSTO UNITÁRIO</v>
          </cell>
        </row>
        <row r="2509">
          <cell r="C2509" t="str">
            <v>M406</v>
          </cell>
          <cell r="D2509" t="str">
            <v>Caibros de 7,5 cm x 7,5 cm</v>
          </cell>
          <cell r="E2509" t="str">
            <v>m</v>
          </cell>
          <cell r="F2509">
            <v>3</v>
          </cell>
          <cell r="H2509">
            <v>1.98</v>
          </cell>
          <cell r="I2509">
            <v>0</v>
          </cell>
          <cell r="J2509">
            <v>5.94</v>
          </cell>
        </row>
        <row r="2510">
          <cell r="C2510" t="str">
            <v>M412</v>
          </cell>
          <cell r="D2510" t="str">
            <v>Gastalho 10 x 2,0 cm</v>
          </cell>
          <cell r="E2510" t="str">
            <v>m</v>
          </cell>
          <cell r="F2510">
            <v>1.4</v>
          </cell>
          <cell r="H2510">
            <v>1.2</v>
          </cell>
          <cell r="I2510">
            <v>0</v>
          </cell>
          <cell r="J2510">
            <v>1.68</v>
          </cell>
        </row>
        <row r="2511">
          <cell r="C2511" t="str">
            <v>M609</v>
          </cell>
          <cell r="D2511" t="str">
            <v>Tinta esmalte sintético semi-fosco</v>
          </cell>
          <cell r="E2511" t="str">
            <v>l</v>
          </cell>
          <cell r="F2511">
            <v>0.33</v>
          </cell>
          <cell r="H2511">
            <v>11.13</v>
          </cell>
          <cell r="I2511">
            <v>0</v>
          </cell>
          <cell r="J2511">
            <v>3.67</v>
          </cell>
        </row>
        <row r="2512">
          <cell r="D2512">
            <v>0</v>
          </cell>
          <cell r="E2512">
            <v>0</v>
          </cell>
          <cell r="H2512">
            <v>0</v>
          </cell>
          <cell r="I2512">
            <v>0</v>
          </cell>
          <cell r="J2512">
            <v>0</v>
          </cell>
        </row>
        <row r="2513">
          <cell r="D2513">
            <v>0</v>
          </cell>
          <cell r="E2513">
            <v>0</v>
          </cell>
          <cell r="H2513">
            <v>0</v>
          </cell>
          <cell r="I2513">
            <v>0</v>
          </cell>
          <cell r="J2513">
            <v>0</v>
          </cell>
        </row>
        <row r="2514">
          <cell r="F2514" t="str">
            <v>CUSTO TOTAL DE MATERIAL - (E)</v>
          </cell>
          <cell r="J2514">
            <v>11.29</v>
          </cell>
        </row>
        <row r="2515">
          <cell r="C2515" t="str">
            <v>CODIGO</v>
          </cell>
          <cell r="D2515" t="str">
            <v>ATIVIDADES AUXILIARES</v>
          </cell>
          <cell r="E2515" t="str">
            <v>UND</v>
          </cell>
          <cell r="F2515" t="str">
            <v>QUANTIDADE</v>
          </cell>
          <cell r="H2515" t="str">
            <v>CUSTO UNITÁRIO</v>
          </cell>
          <cell r="J2515" t="str">
            <v>CUSTO UNITÁRIO</v>
          </cell>
        </row>
        <row r="2516">
          <cell r="D2516">
            <v>0</v>
          </cell>
          <cell r="E2516">
            <v>0</v>
          </cell>
          <cell r="H2516">
            <v>0</v>
          </cell>
          <cell r="J2516">
            <v>0</v>
          </cell>
        </row>
        <row r="2517">
          <cell r="D2517">
            <v>0</v>
          </cell>
          <cell r="E2517">
            <v>0</v>
          </cell>
          <cell r="H2517">
            <v>0</v>
          </cell>
          <cell r="J2517">
            <v>0</v>
          </cell>
        </row>
        <row r="2518">
          <cell r="D2518">
            <v>0</v>
          </cell>
          <cell r="E2518">
            <v>0</v>
          </cell>
          <cell r="H2518">
            <v>0</v>
          </cell>
          <cell r="J2518">
            <v>0</v>
          </cell>
        </row>
        <row r="2519">
          <cell r="D2519">
            <v>0</v>
          </cell>
          <cell r="E2519">
            <v>0</v>
          </cell>
          <cell r="H2519">
            <v>0</v>
          </cell>
          <cell r="J2519">
            <v>0</v>
          </cell>
        </row>
        <row r="2520">
          <cell r="D2520">
            <v>0</v>
          </cell>
          <cell r="H2520">
            <v>0</v>
          </cell>
          <cell r="J2520">
            <v>0</v>
          </cell>
        </row>
        <row r="2521">
          <cell r="C2521" t="str">
            <v>OBSERVAÇÕES:</v>
          </cell>
          <cell r="F2521" t="str">
            <v>CUSTO ATIVIDADES AUXILIARES - (F)</v>
          </cell>
          <cell r="J2521">
            <v>0</v>
          </cell>
        </row>
        <row r="2522">
          <cell r="F2522" t="str">
            <v>CUSTO UNITÁRIO DIRETO TOTAL</v>
          </cell>
          <cell r="J2522">
            <v>19.059999999999999</v>
          </cell>
        </row>
        <row r="2523">
          <cell r="F2523" t="str">
            <v xml:space="preserve">BONIFICAÇÃO </v>
          </cell>
          <cell r="H2523">
            <v>0</v>
          </cell>
          <cell r="J2523">
            <v>0</v>
          </cell>
        </row>
        <row r="2524">
          <cell r="F2524" t="str">
            <v>PREÇO UNITÁRIO  TOTAL</v>
          </cell>
          <cell r="J2524">
            <v>19.059999999999999</v>
          </cell>
        </row>
        <row r="2528">
          <cell r="A2528" t="str">
            <v>1 A 01 890 01</v>
          </cell>
          <cell r="C2528" t="str">
            <v>SERVIÇO:</v>
          </cell>
          <cell r="D2528" t="str">
            <v>Escavação manual em material de 1ª  categoria</v>
          </cell>
          <cell r="F2528" t="str">
            <v>PRODUÇÃO DA EQUIPE - (C):</v>
          </cell>
          <cell r="J2528">
            <v>1</v>
          </cell>
          <cell r="K2528" t="str">
            <v>m³</v>
          </cell>
          <cell r="M2528">
            <v>23</v>
          </cell>
        </row>
        <row r="2529">
          <cell r="F2529" t="str">
            <v>UNITÁRIO</v>
          </cell>
          <cell r="H2529" t="str">
            <v>C. OPERACIONAL</v>
          </cell>
        </row>
        <row r="2530">
          <cell r="C2530" t="str">
            <v>ÍTEM</v>
          </cell>
          <cell r="D2530" t="str">
            <v>E Q U I P A M E N T O</v>
          </cell>
          <cell r="E2530" t="str">
            <v>QUANT.</v>
          </cell>
          <cell r="F2530" t="str">
            <v>PROD</v>
          </cell>
          <cell r="G2530" t="str">
            <v>IMPROD</v>
          </cell>
          <cell r="H2530" t="str">
            <v>PROD</v>
          </cell>
          <cell r="I2530" t="str">
            <v>IMPROD</v>
          </cell>
          <cell r="J2530" t="str">
            <v>CUSTO HORÁRIO</v>
          </cell>
        </row>
        <row r="2531">
          <cell r="G2531">
            <v>0</v>
          </cell>
          <cell r="H2531">
            <v>0</v>
          </cell>
          <cell r="I2531">
            <v>0</v>
          </cell>
          <cell r="J2531">
            <v>0</v>
          </cell>
        </row>
        <row r="2532">
          <cell r="D2532">
            <v>0</v>
          </cell>
          <cell r="G2532">
            <v>0</v>
          </cell>
          <cell r="H2532">
            <v>0</v>
          </cell>
          <cell r="I2532">
            <v>0</v>
          </cell>
          <cell r="J2532">
            <v>0</v>
          </cell>
        </row>
        <row r="2533">
          <cell r="D2533">
            <v>0</v>
          </cell>
          <cell r="G2533">
            <v>0</v>
          </cell>
          <cell r="H2533">
            <v>0</v>
          </cell>
          <cell r="I2533">
            <v>0</v>
          </cell>
          <cell r="J2533">
            <v>0</v>
          </cell>
        </row>
        <row r="2534">
          <cell r="D2534">
            <v>0</v>
          </cell>
          <cell r="G2534">
            <v>0</v>
          </cell>
          <cell r="H2534">
            <v>0</v>
          </cell>
          <cell r="I2534">
            <v>0</v>
          </cell>
          <cell r="J2534">
            <v>0</v>
          </cell>
        </row>
        <row r="2535">
          <cell r="D2535">
            <v>0</v>
          </cell>
          <cell r="G2535">
            <v>0</v>
          </cell>
          <cell r="H2535">
            <v>0</v>
          </cell>
          <cell r="I2535">
            <v>0</v>
          </cell>
          <cell r="J2535">
            <v>0</v>
          </cell>
        </row>
        <row r="2536">
          <cell r="D2536">
            <v>0</v>
          </cell>
          <cell r="G2536">
            <v>0</v>
          </cell>
          <cell r="H2536">
            <v>0</v>
          </cell>
          <cell r="I2536">
            <v>0</v>
          </cell>
          <cell r="J2536">
            <v>0</v>
          </cell>
        </row>
        <row r="2537">
          <cell r="F2537" t="str">
            <v>CUSTO HORÁRIO DO EQUIPAMENTO - (A)</v>
          </cell>
          <cell r="J2537">
            <v>0</v>
          </cell>
        </row>
        <row r="2538">
          <cell r="C2538" t="str">
            <v>ÍTEM</v>
          </cell>
          <cell r="D2538" t="str">
            <v>M Ã O    D E   O B R A</v>
          </cell>
          <cell r="E2538" t="str">
            <v>QUANT.</v>
          </cell>
          <cell r="F2538" t="str">
            <v>SALÁRIO HORA</v>
          </cell>
          <cell r="J2538" t="str">
            <v>CUSTO HORÁRIO</v>
          </cell>
        </row>
        <row r="2539">
          <cell r="C2539" t="str">
            <v>T604</v>
          </cell>
          <cell r="D2539" t="str">
            <v>Pedreiro</v>
          </cell>
          <cell r="E2539">
            <v>0.1</v>
          </cell>
          <cell r="F2539">
            <v>9.44</v>
          </cell>
          <cell r="G2539" t="e">
            <v>#N/A</v>
          </cell>
          <cell r="H2539" t="e">
            <v>#N/A</v>
          </cell>
          <cell r="I2539" t="e">
            <v>#N/A</v>
          </cell>
          <cell r="J2539">
            <v>0.94</v>
          </cell>
        </row>
        <row r="2540">
          <cell r="C2540" t="str">
            <v>T701</v>
          </cell>
          <cell r="D2540" t="str">
            <v>Servente</v>
          </cell>
          <cell r="E2540">
            <v>3</v>
          </cell>
          <cell r="F2540">
            <v>6.99</v>
          </cell>
          <cell r="G2540" t="e">
            <v>#N/A</v>
          </cell>
          <cell r="H2540" t="e">
            <v>#N/A</v>
          </cell>
          <cell r="I2540" t="e">
            <v>#N/A</v>
          </cell>
          <cell r="J2540">
            <v>20.97</v>
          </cell>
        </row>
        <row r="2541">
          <cell r="D2541">
            <v>0</v>
          </cell>
          <cell r="F2541">
            <v>0</v>
          </cell>
          <cell r="G2541">
            <v>0</v>
          </cell>
          <cell r="H2541">
            <v>0</v>
          </cell>
          <cell r="I2541">
            <v>0</v>
          </cell>
          <cell r="J2541">
            <v>0</v>
          </cell>
        </row>
        <row r="2542">
          <cell r="D2542">
            <v>0</v>
          </cell>
          <cell r="F2542">
            <v>0</v>
          </cell>
          <cell r="G2542">
            <v>0</v>
          </cell>
          <cell r="H2542">
            <v>0</v>
          </cell>
          <cell r="I2542">
            <v>0</v>
          </cell>
          <cell r="J2542">
            <v>0</v>
          </cell>
        </row>
        <row r="2543">
          <cell r="D2543">
            <v>0</v>
          </cell>
          <cell r="F2543">
            <v>0</v>
          </cell>
          <cell r="G2543">
            <v>0</v>
          </cell>
          <cell r="H2543">
            <v>0</v>
          </cell>
          <cell r="I2543">
            <v>0</v>
          </cell>
          <cell r="J2543">
            <v>0</v>
          </cell>
        </row>
        <row r="2544">
          <cell r="F2544" t="str">
            <v>CUSTO HORÁRIO DE MÃO DE OBRA - (B)</v>
          </cell>
          <cell r="J2544">
            <v>21.91</v>
          </cell>
        </row>
        <row r="2545">
          <cell r="F2545" t="str">
            <v>FERRAMENTAS</v>
          </cell>
          <cell r="H2545">
            <v>0.05</v>
          </cell>
          <cell r="J2545">
            <v>1.0900000000000001</v>
          </cell>
        </row>
        <row r="2546">
          <cell r="F2546" t="str">
            <v>CUSTO HORÁRIO TOTAL - (A + B)</v>
          </cell>
          <cell r="J2546">
            <v>23</v>
          </cell>
        </row>
        <row r="2547">
          <cell r="F2547" t="str">
            <v>CUSTO UNITÁRIO DE EXECUÇÃO - (D)</v>
          </cell>
          <cell r="J2547">
            <v>23</v>
          </cell>
        </row>
        <row r="2548">
          <cell r="C2548" t="str">
            <v>ÍTEM</v>
          </cell>
          <cell r="D2548" t="str">
            <v>M A T E R I A L</v>
          </cell>
          <cell r="E2548" t="str">
            <v>UNID</v>
          </cell>
          <cell r="F2548" t="str">
            <v>CONSUMO</v>
          </cell>
          <cell r="H2548" t="str">
            <v xml:space="preserve"> PREÇO UNITÁRIO</v>
          </cell>
          <cell r="J2548" t="str">
            <v>CUSTO UNITÁRIO</v>
          </cell>
        </row>
        <row r="2549">
          <cell r="D2549">
            <v>0</v>
          </cell>
          <cell r="E2549">
            <v>0</v>
          </cell>
          <cell r="H2549">
            <v>0</v>
          </cell>
          <cell r="I2549">
            <v>0</v>
          </cell>
          <cell r="J2549">
            <v>0</v>
          </cell>
        </row>
        <row r="2550">
          <cell r="D2550">
            <v>0</v>
          </cell>
          <cell r="E2550">
            <v>0</v>
          </cell>
          <cell r="J2550">
            <v>0</v>
          </cell>
        </row>
        <row r="2551">
          <cell r="D2551">
            <v>0</v>
          </cell>
          <cell r="E2551">
            <v>0</v>
          </cell>
          <cell r="J2551">
            <v>0</v>
          </cell>
        </row>
        <row r="2552">
          <cell r="D2552">
            <v>0</v>
          </cell>
          <cell r="E2552">
            <v>0</v>
          </cell>
          <cell r="J2552">
            <v>0</v>
          </cell>
        </row>
        <row r="2553">
          <cell r="D2553">
            <v>0</v>
          </cell>
          <cell r="E2553">
            <v>0</v>
          </cell>
          <cell r="J2553">
            <v>0</v>
          </cell>
        </row>
        <row r="2554">
          <cell r="F2554" t="str">
            <v>CUSTO TOTAL DE MATERIAL - (E)</v>
          </cell>
          <cell r="J2554">
            <v>0</v>
          </cell>
        </row>
        <row r="2555">
          <cell r="C2555" t="str">
            <v>CODIGO</v>
          </cell>
          <cell r="D2555" t="str">
            <v>ATIVIDADES AUXILIARES</v>
          </cell>
          <cell r="E2555" t="str">
            <v>UND</v>
          </cell>
          <cell r="F2555" t="str">
            <v>QUANTIDADE</v>
          </cell>
          <cell r="H2555" t="str">
            <v>CUSTO UNITÁRIO</v>
          </cell>
          <cell r="J2555" t="str">
            <v>CUSTO UNITÁRIO</v>
          </cell>
        </row>
        <row r="2556">
          <cell r="D2556">
            <v>0</v>
          </cell>
          <cell r="E2556">
            <v>0</v>
          </cell>
          <cell r="H2556">
            <v>0</v>
          </cell>
          <cell r="J2556">
            <v>0</v>
          </cell>
        </row>
        <row r="2557">
          <cell r="D2557">
            <v>0</v>
          </cell>
          <cell r="E2557">
            <v>0</v>
          </cell>
          <cell r="H2557">
            <v>0</v>
          </cell>
          <cell r="J2557">
            <v>0</v>
          </cell>
        </row>
        <row r="2558">
          <cell r="D2558">
            <v>0</v>
          </cell>
          <cell r="E2558">
            <v>0</v>
          </cell>
          <cell r="H2558">
            <v>0</v>
          </cell>
          <cell r="J2558">
            <v>0</v>
          </cell>
        </row>
        <row r="2559">
          <cell r="D2559">
            <v>0</v>
          </cell>
          <cell r="E2559">
            <v>0</v>
          </cell>
          <cell r="H2559">
            <v>0</v>
          </cell>
          <cell r="J2559">
            <v>0</v>
          </cell>
        </row>
        <row r="2560">
          <cell r="D2560">
            <v>0</v>
          </cell>
          <cell r="H2560">
            <v>0</v>
          </cell>
          <cell r="J2560">
            <v>0</v>
          </cell>
        </row>
        <row r="2561">
          <cell r="C2561" t="str">
            <v>OBSERVAÇÕES:</v>
          </cell>
          <cell r="F2561" t="str">
            <v>CUSTO UNITÁRIO DE TRANSPORTE - (F)</v>
          </cell>
          <cell r="J2561">
            <v>0</v>
          </cell>
        </row>
        <row r="2562">
          <cell r="F2562" t="str">
            <v>CUSTO UNITÁRIO DIRETO TOTAL</v>
          </cell>
          <cell r="J2562">
            <v>23</v>
          </cell>
        </row>
        <row r="2563">
          <cell r="F2563" t="str">
            <v xml:space="preserve">BONIFICAÇÃO </v>
          </cell>
          <cell r="H2563">
            <v>0</v>
          </cell>
          <cell r="J2563">
            <v>0</v>
          </cell>
        </row>
        <row r="2564">
          <cell r="F2564" t="str">
            <v>PREÇO UNITÁRIO  TOTAL</v>
          </cell>
          <cell r="J2564">
            <v>23</v>
          </cell>
        </row>
        <row r="2568">
          <cell r="A2568" t="str">
            <v>1 A 01 891 01</v>
          </cell>
          <cell r="C2568" t="str">
            <v>SERVIÇO:</v>
          </cell>
          <cell r="D2568" t="str">
            <v>Escavação manual de vala em material de 1ª categoria</v>
          </cell>
          <cell r="F2568" t="str">
            <v>PRODUÇÃO DA EQUIPE - (C):</v>
          </cell>
          <cell r="J2568">
            <v>1</v>
          </cell>
          <cell r="K2568" t="str">
            <v>M³</v>
          </cell>
          <cell r="M2568">
            <v>32.01</v>
          </cell>
        </row>
        <row r="2569">
          <cell r="F2569" t="str">
            <v>UNITÁRIO</v>
          </cell>
          <cell r="H2569" t="str">
            <v>C. OPERACIONAL</v>
          </cell>
        </row>
        <row r="2570">
          <cell r="C2570" t="str">
            <v>ÍTEM</v>
          </cell>
          <cell r="D2570" t="str">
            <v>E Q U I P A M E N T O</v>
          </cell>
          <cell r="E2570" t="str">
            <v>QUANT.</v>
          </cell>
          <cell r="F2570" t="str">
            <v>PROD</v>
          </cell>
          <cell r="G2570" t="str">
            <v>IMPROD</v>
          </cell>
          <cell r="H2570" t="str">
            <v>PROD</v>
          </cell>
          <cell r="I2570" t="str">
            <v>IMPROD</v>
          </cell>
          <cell r="J2570" t="str">
            <v>CUSTO HORÁRIO</v>
          </cell>
        </row>
        <row r="2571">
          <cell r="D2571">
            <v>0</v>
          </cell>
          <cell r="G2571">
            <v>0</v>
          </cell>
          <cell r="H2571">
            <v>0</v>
          </cell>
          <cell r="I2571">
            <v>0</v>
          </cell>
          <cell r="J2571">
            <v>0</v>
          </cell>
        </row>
        <row r="2572">
          <cell r="D2572">
            <v>0</v>
          </cell>
          <cell r="G2572">
            <v>0</v>
          </cell>
          <cell r="H2572">
            <v>0</v>
          </cell>
          <cell r="I2572">
            <v>0</v>
          </cell>
          <cell r="J2572">
            <v>0</v>
          </cell>
        </row>
        <row r="2573">
          <cell r="D2573">
            <v>0</v>
          </cell>
          <cell r="G2573">
            <v>0</v>
          </cell>
          <cell r="H2573">
            <v>0</v>
          </cell>
          <cell r="I2573">
            <v>0</v>
          </cell>
          <cell r="J2573">
            <v>0</v>
          </cell>
        </row>
        <row r="2574">
          <cell r="D2574">
            <v>0</v>
          </cell>
          <cell r="G2574">
            <v>0</v>
          </cell>
          <cell r="H2574">
            <v>0</v>
          </cell>
          <cell r="I2574">
            <v>0</v>
          </cell>
          <cell r="J2574">
            <v>0</v>
          </cell>
        </row>
        <row r="2575">
          <cell r="D2575">
            <v>0</v>
          </cell>
          <cell r="G2575">
            <v>0</v>
          </cell>
          <cell r="H2575">
            <v>0</v>
          </cell>
          <cell r="I2575">
            <v>0</v>
          </cell>
          <cell r="J2575">
            <v>0</v>
          </cell>
        </row>
        <row r="2576">
          <cell r="D2576">
            <v>0</v>
          </cell>
          <cell r="G2576">
            <v>0</v>
          </cell>
          <cell r="H2576">
            <v>0</v>
          </cell>
          <cell r="I2576">
            <v>0</v>
          </cell>
          <cell r="J2576">
            <v>0</v>
          </cell>
        </row>
        <row r="2577">
          <cell r="D2577">
            <v>0</v>
          </cell>
          <cell r="G2577">
            <v>0</v>
          </cell>
          <cell r="H2577">
            <v>0</v>
          </cell>
          <cell r="I2577">
            <v>0</v>
          </cell>
          <cell r="J2577">
            <v>0</v>
          </cell>
        </row>
        <row r="2578">
          <cell r="F2578" t="str">
            <v>CUSTO HORÁRIO DO EQUIPAMENTO - (A)</v>
          </cell>
          <cell r="J2578">
            <v>0</v>
          </cell>
        </row>
        <row r="2579">
          <cell r="C2579" t="str">
            <v>ÍTEM</v>
          </cell>
          <cell r="D2579" t="str">
            <v>M Ã O    D E   O B R A</v>
          </cell>
          <cell r="E2579" t="str">
            <v>QUANT.</v>
          </cell>
          <cell r="F2579" t="str">
            <v>SALÁRIO HORA</v>
          </cell>
          <cell r="J2579" t="str">
            <v>CUSTO HORÁRIO</v>
          </cell>
        </row>
        <row r="2580">
          <cell r="C2580" t="str">
            <v>T501</v>
          </cell>
          <cell r="D2580" t="str">
            <v>Encarregado de turma</v>
          </cell>
          <cell r="E2580">
            <v>0.1</v>
          </cell>
          <cell r="F2580">
            <v>21.11</v>
          </cell>
          <cell r="G2580" t="e">
            <v>#N/A</v>
          </cell>
          <cell r="H2580" t="e">
            <v>#N/A</v>
          </cell>
          <cell r="I2580" t="e">
            <v>#N/A</v>
          </cell>
          <cell r="J2580">
            <v>2.11</v>
          </cell>
        </row>
        <row r="2581">
          <cell r="C2581" t="str">
            <v>T701</v>
          </cell>
          <cell r="D2581" t="str">
            <v>Servente</v>
          </cell>
          <cell r="E2581">
            <v>3.5</v>
          </cell>
          <cell r="F2581">
            <v>6.99</v>
          </cell>
          <cell r="G2581" t="e">
            <v>#N/A</v>
          </cell>
          <cell r="H2581" t="e">
            <v>#N/A</v>
          </cell>
          <cell r="I2581" t="e">
            <v>#N/A</v>
          </cell>
          <cell r="J2581">
            <v>24.46</v>
          </cell>
        </row>
        <row r="2582">
          <cell r="D2582">
            <v>0</v>
          </cell>
          <cell r="F2582">
            <v>0</v>
          </cell>
          <cell r="G2582">
            <v>0</v>
          </cell>
          <cell r="H2582">
            <v>0</v>
          </cell>
          <cell r="I2582">
            <v>0</v>
          </cell>
          <cell r="J2582">
            <v>0</v>
          </cell>
        </row>
        <row r="2583">
          <cell r="D2583">
            <v>0</v>
          </cell>
          <cell r="F2583">
            <v>0</v>
          </cell>
          <cell r="G2583">
            <v>0</v>
          </cell>
          <cell r="H2583">
            <v>0</v>
          </cell>
          <cell r="I2583">
            <v>0</v>
          </cell>
          <cell r="J2583">
            <v>0</v>
          </cell>
        </row>
        <row r="2584">
          <cell r="D2584">
            <v>0</v>
          </cell>
          <cell r="F2584">
            <v>0</v>
          </cell>
          <cell r="G2584">
            <v>0</v>
          </cell>
          <cell r="H2584">
            <v>0</v>
          </cell>
          <cell r="I2584">
            <v>0</v>
          </cell>
          <cell r="J2584">
            <v>0</v>
          </cell>
        </row>
        <row r="2585">
          <cell r="F2585" t="str">
            <v>CUSTO HORÁRIO DE MÃO DE OBRA - (B)</v>
          </cell>
          <cell r="J2585">
            <v>26.57</v>
          </cell>
        </row>
        <row r="2586">
          <cell r="F2586" t="str">
            <v>FERRAMENTAS</v>
          </cell>
          <cell r="H2586">
            <v>0.2051</v>
          </cell>
          <cell r="J2586">
            <v>5.44</v>
          </cell>
        </row>
        <row r="2587">
          <cell r="F2587" t="str">
            <v>CUSTO HORÁRIO TOTAL - (A + B)</v>
          </cell>
          <cell r="J2587">
            <v>32.01</v>
          </cell>
        </row>
        <row r="2588">
          <cell r="F2588" t="str">
            <v>CUSTO UNITÁRIO DE EXECUÇÃO - (D)</v>
          </cell>
          <cell r="J2588">
            <v>32.01</v>
          </cell>
        </row>
        <row r="2589">
          <cell r="C2589" t="str">
            <v>ÍTEM</v>
          </cell>
          <cell r="D2589" t="str">
            <v>M A T E R I A L</v>
          </cell>
          <cell r="E2589" t="str">
            <v>UNID</v>
          </cell>
          <cell r="F2589" t="str">
            <v>CONSUMO</v>
          </cell>
          <cell r="H2589" t="str">
            <v xml:space="preserve"> PREÇO UNITÁRIO</v>
          </cell>
          <cell r="J2589" t="str">
            <v>CUSTO UNITÁRIO</v>
          </cell>
        </row>
        <row r="2590">
          <cell r="D2590">
            <v>0</v>
          </cell>
          <cell r="E2590">
            <v>0</v>
          </cell>
          <cell r="H2590">
            <v>0</v>
          </cell>
          <cell r="I2590">
            <v>0</v>
          </cell>
        </row>
        <row r="2591">
          <cell r="D2591">
            <v>0</v>
          </cell>
          <cell r="E2591">
            <v>0</v>
          </cell>
          <cell r="J2591">
            <v>0</v>
          </cell>
        </row>
        <row r="2592">
          <cell r="D2592">
            <v>0</v>
          </cell>
          <cell r="E2592">
            <v>0</v>
          </cell>
          <cell r="J2592">
            <v>0</v>
          </cell>
        </row>
        <row r="2593">
          <cell r="D2593">
            <v>0</v>
          </cell>
          <cell r="E2593">
            <v>0</v>
          </cell>
          <cell r="J2593">
            <v>0</v>
          </cell>
        </row>
        <row r="2594">
          <cell r="D2594">
            <v>0</v>
          </cell>
          <cell r="E2594">
            <v>0</v>
          </cell>
          <cell r="J2594">
            <v>0</v>
          </cell>
        </row>
        <row r="2595">
          <cell r="F2595" t="str">
            <v>CUSTO TOTAL DE MATERIAL - (E)</v>
          </cell>
          <cell r="J2595">
            <v>0</v>
          </cell>
        </row>
        <row r="2596">
          <cell r="C2596" t="str">
            <v>CODIGO</v>
          </cell>
          <cell r="D2596" t="str">
            <v>ATIVIDADES AUXILIARES</v>
          </cell>
          <cell r="E2596" t="str">
            <v>UND</v>
          </cell>
          <cell r="F2596" t="str">
            <v>QUANTIDADE</v>
          </cell>
          <cell r="H2596" t="str">
            <v>CUSTO UNITÁRIO</v>
          </cell>
          <cell r="J2596" t="str">
            <v>CUSTO UNITÁRIO</v>
          </cell>
        </row>
        <row r="2597">
          <cell r="D2597">
            <v>0</v>
          </cell>
          <cell r="E2597">
            <v>0</v>
          </cell>
          <cell r="H2597">
            <v>0</v>
          </cell>
          <cell r="J2597">
            <v>0</v>
          </cell>
        </row>
        <row r="2598">
          <cell r="D2598">
            <v>0</v>
          </cell>
          <cell r="E2598">
            <v>0</v>
          </cell>
          <cell r="H2598">
            <v>0</v>
          </cell>
          <cell r="J2598">
            <v>0</v>
          </cell>
        </row>
        <row r="2599">
          <cell r="D2599">
            <v>0</v>
          </cell>
          <cell r="E2599">
            <v>0</v>
          </cell>
          <cell r="H2599">
            <v>0</v>
          </cell>
          <cell r="J2599">
            <v>0</v>
          </cell>
        </row>
        <row r="2600">
          <cell r="D2600">
            <v>0</v>
          </cell>
          <cell r="E2600">
            <v>0</v>
          </cell>
          <cell r="H2600">
            <v>0</v>
          </cell>
          <cell r="J2600">
            <v>0</v>
          </cell>
        </row>
        <row r="2601">
          <cell r="D2601">
            <v>0</v>
          </cell>
          <cell r="H2601">
            <v>0</v>
          </cell>
          <cell r="J2601">
            <v>0</v>
          </cell>
        </row>
        <row r="2602">
          <cell r="C2602" t="str">
            <v>OBSERVAÇÕES:</v>
          </cell>
          <cell r="F2602" t="str">
            <v>CUSTO ATIVIDADES AUXILIARES - (F)</v>
          </cell>
          <cell r="J2602">
            <v>0</v>
          </cell>
        </row>
        <row r="2603">
          <cell r="F2603" t="str">
            <v>CUSTO UNITÁRIO DIRETO TOTAL</v>
          </cell>
          <cell r="J2603">
            <v>32.01</v>
          </cell>
        </row>
        <row r="2604">
          <cell r="F2604" t="str">
            <v xml:space="preserve">BONIFICAÇÃO </v>
          </cell>
          <cell r="H2604">
            <v>0</v>
          </cell>
          <cell r="J2604">
            <v>0</v>
          </cell>
        </row>
        <row r="2605">
          <cell r="F2605" t="str">
            <v>PREÇO UNITÁRIO  TOTAL</v>
          </cell>
          <cell r="J2605">
            <v>32.01</v>
          </cell>
        </row>
        <row r="2609">
          <cell r="A2609" t="str">
            <v>1 A 01 893 01</v>
          </cell>
          <cell r="C2609" t="str">
            <v>SERVIÇO:</v>
          </cell>
          <cell r="D2609" t="str">
            <v xml:space="preserve"> Compactação manual</v>
          </cell>
          <cell r="F2609" t="str">
            <v>PRODUÇÃO DA EQUIPE - (C):</v>
          </cell>
          <cell r="J2609">
            <v>1.5</v>
          </cell>
          <cell r="K2609" t="str">
            <v>m³</v>
          </cell>
          <cell r="M2609">
            <v>11.72</v>
          </cell>
        </row>
        <row r="2610">
          <cell r="F2610" t="str">
            <v>UNITÁRIO</v>
          </cell>
          <cell r="H2610" t="str">
            <v>C. OPERACIONAL</v>
          </cell>
        </row>
        <row r="2611">
          <cell r="C2611" t="str">
            <v>ÍTEM</v>
          </cell>
          <cell r="D2611" t="str">
            <v>E Q U I P A M E N T O</v>
          </cell>
          <cell r="E2611" t="str">
            <v>QUANT.</v>
          </cell>
          <cell r="F2611" t="str">
            <v>PROD</v>
          </cell>
          <cell r="G2611" t="str">
            <v>IMPROD</v>
          </cell>
          <cell r="H2611" t="str">
            <v>PROD</v>
          </cell>
          <cell r="I2611" t="str">
            <v>IMPROD</v>
          </cell>
          <cell r="J2611" t="str">
            <v>CUSTO HORÁRIO</v>
          </cell>
        </row>
        <row r="2612">
          <cell r="C2612" t="str">
            <v>E906</v>
          </cell>
          <cell r="D2612" t="str">
            <v xml:space="preserve"> Compactador Manual : Wacker : ES600 -  soquete vibratório </v>
          </cell>
          <cell r="E2612">
            <v>1</v>
          </cell>
          <cell r="F2612">
            <v>1</v>
          </cell>
          <cell r="G2612">
            <v>0</v>
          </cell>
          <cell r="H2612">
            <v>17.59</v>
          </cell>
          <cell r="I2612">
            <v>15.36</v>
          </cell>
          <cell r="J2612">
            <v>17.59</v>
          </cell>
        </row>
        <row r="2613">
          <cell r="D2613">
            <v>0</v>
          </cell>
          <cell r="G2613">
            <v>0</v>
          </cell>
          <cell r="H2613">
            <v>0</v>
          </cell>
          <cell r="I2613">
            <v>0</v>
          </cell>
          <cell r="J2613">
            <v>0</v>
          </cell>
        </row>
        <row r="2614">
          <cell r="D2614">
            <v>0</v>
          </cell>
          <cell r="G2614">
            <v>0</v>
          </cell>
          <cell r="H2614">
            <v>0</v>
          </cell>
          <cell r="I2614">
            <v>0</v>
          </cell>
          <cell r="J2614">
            <v>0</v>
          </cell>
        </row>
        <row r="2615">
          <cell r="D2615">
            <v>0</v>
          </cell>
          <cell r="G2615">
            <v>0</v>
          </cell>
          <cell r="H2615">
            <v>0</v>
          </cell>
          <cell r="I2615">
            <v>0</v>
          </cell>
          <cell r="J2615">
            <v>0</v>
          </cell>
        </row>
        <row r="2616">
          <cell r="D2616">
            <v>0</v>
          </cell>
          <cell r="G2616">
            <v>0</v>
          </cell>
          <cell r="H2616">
            <v>0</v>
          </cell>
          <cell r="I2616">
            <v>0</v>
          </cell>
          <cell r="J2616">
            <v>0</v>
          </cell>
        </row>
        <row r="2617">
          <cell r="F2617" t="str">
            <v>CUSTO HORÁRIO DO EQUIPAMENTO - (A)</v>
          </cell>
          <cell r="J2617">
            <v>17.59</v>
          </cell>
        </row>
        <row r="2618">
          <cell r="C2618" t="str">
            <v>ÍTEM</v>
          </cell>
          <cell r="D2618" t="str">
            <v>M Ã O    D E   O B R A</v>
          </cell>
          <cell r="E2618" t="str">
            <v>QUANT.</v>
          </cell>
          <cell r="F2618" t="str">
            <v>SALÁRIO HORA</v>
          </cell>
          <cell r="J2618" t="str">
            <v>CUSTO HORÁRIO</v>
          </cell>
        </row>
        <row r="2619">
          <cell r="D2619">
            <v>0</v>
          </cell>
          <cell r="E2619">
            <v>0.21</v>
          </cell>
          <cell r="F2619">
            <v>0</v>
          </cell>
          <cell r="G2619">
            <v>0</v>
          </cell>
          <cell r="H2619">
            <v>0</v>
          </cell>
          <cell r="I2619">
            <v>0</v>
          </cell>
          <cell r="J2619">
            <v>0</v>
          </cell>
        </row>
        <row r="2620">
          <cell r="D2620">
            <v>0</v>
          </cell>
          <cell r="F2620">
            <v>0</v>
          </cell>
          <cell r="G2620">
            <v>0</v>
          </cell>
          <cell r="H2620">
            <v>0</v>
          </cell>
          <cell r="I2620">
            <v>0</v>
          </cell>
          <cell r="J2620">
            <v>0</v>
          </cell>
        </row>
        <row r="2621">
          <cell r="D2621">
            <v>0</v>
          </cell>
          <cell r="F2621">
            <v>0</v>
          </cell>
          <cell r="G2621">
            <v>0</v>
          </cell>
          <cell r="H2621">
            <v>0</v>
          </cell>
          <cell r="I2621">
            <v>0</v>
          </cell>
          <cell r="J2621">
            <v>0</v>
          </cell>
        </row>
        <row r="2622">
          <cell r="D2622">
            <v>0</v>
          </cell>
          <cell r="F2622">
            <v>0</v>
          </cell>
          <cell r="G2622">
            <v>0</v>
          </cell>
          <cell r="H2622">
            <v>0</v>
          </cell>
          <cell r="I2622">
            <v>0</v>
          </cell>
          <cell r="J2622">
            <v>0</v>
          </cell>
        </row>
        <row r="2623">
          <cell r="D2623">
            <v>0</v>
          </cell>
          <cell r="F2623">
            <v>0</v>
          </cell>
          <cell r="G2623">
            <v>0</v>
          </cell>
          <cell r="H2623">
            <v>0</v>
          </cell>
          <cell r="I2623">
            <v>0</v>
          </cell>
          <cell r="J2623">
            <v>0</v>
          </cell>
        </row>
        <row r="2624">
          <cell r="F2624" t="str">
            <v>CUSTO HORÁRIO DE MÃO DE OBRA - (B)</v>
          </cell>
          <cell r="J2624">
            <v>0</v>
          </cell>
        </row>
        <row r="2625">
          <cell r="F2625" t="str">
            <v>FERRAMENTAS</v>
          </cell>
          <cell r="H2625">
            <v>0.2051</v>
          </cell>
          <cell r="J2625">
            <v>0</v>
          </cell>
        </row>
        <row r="2626">
          <cell r="F2626" t="str">
            <v>CUSTO HORÁRIO TOTAL - (A + B)</v>
          </cell>
          <cell r="J2626">
            <v>17.59</v>
          </cell>
        </row>
        <row r="2627">
          <cell r="F2627" t="str">
            <v>CUSTO UNITÁRIO DE EXECUÇÃO - (D)</v>
          </cell>
          <cell r="J2627">
            <v>11.72</v>
          </cell>
        </row>
        <row r="2628">
          <cell r="C2628" t="str">
            <v>ÍTEM</v>
          </cell>
          <cell r="D2628" t="str">
            <v>M A T E R I A L</v>
          </cell>
          <cell r="E2628" t="str">
            <v>UNID</v>
          </cell>
          <cell r="F2628" t="str">
            <v>CONSUMO</v>
          </cell>
          <cell r="H2628" t="str">
            <v xml:space="preserve"> PREÇO UNITÁRIO</v>
          </cell>
          <cell r="J2628" t="str">
            <v>CUSTO UNITÁRIO</v>
          </cell>
        </row>
        <row r="2629">
          <cell r="D2629">
            <v>0</v>
          </cell>
          <cell r="E2629">
            <v>0</v>
          </cell>
          <cell r="F2629">
            <v>0.34499999999999997</v>
          </cell>
          <cell r="H2629">
            <v>0</v>
          </cell>
          <cell r="I2629">
            <v>0</v>
          </cell>
          <cell r="J2629">
            <v>0</v>
          </cell>
        </row>
        <row r="2630">
          <cell r="D2630">
            <v>0</v>
          </cell>
          <cell r="E2630">
            <v>0</v>
          </cell>
          <cell r="H2630">
            <v>0</v>
          </cell>
          <cell r="I2630">
            <v>0</v>
          </cell>
          <cell r="J2630">
            <v>0</v>
          </cell>
        </row>
        <row r="2631">
          <cell r="D2631">
            <v>0</v>
          </cell>
          <cell r="E2631">
            <v>0</v>
          </cell>
          <cell r="H2631">
            <v>0</v>
          </cell>
          <cell r="I2631">
            <v>0</v>
          </cell>
          <cell r="J2631">
            <v>0</v>
          </cell>
        </row>
        <row r="2632">
          <cell r="D2632">
            <v>0</v>
          </cell>
          <cell r="E2632">
            <v>0</v>
          </cell>
          <cell r="H2632">
            <v>0</v>
          </cell>
          <cell r="I2632">
            <v>0</v>
          </cell>
          <cell r="J2632">
            <v>0</v>
          </cell>
        </row>
        <row r="2633">
          <cell r="D2633">
            <v>0</v>
          </cell>
          <cell r="E2633">
            <v>0</v>
          </cell>
          <cell r="H2633">
            <v>0</v>
          </cell>
          <cell r="I2633">
            <v>0</v>
          </cell>
          <cell r="J2633">
            <v>0</v>
          </cell>
        </row>
        <row r="2634">
          <cell r="F2634" t="str">
            <v>CUSTO TOTAL DE MATERIAL - (E)</v>
          </cell>
          <cell r="J2634">
            <v>0</v>
          </cell>
        </row>
        <row r="2635">
          <cell r="C2635" t="str">
            <v>CODIGO</v>
          </cell>
          <cell r="D2635" t="str">
            <v>ATIVIDADES AUXILIARES</v>
          </cell>
          <cell r="E2635" t="str">
            <v>UND</v>
          </cell>
          <cell r="F2635" t="str">
            <v>QUANTIDADE</v>
          </cell>
          <cell r="H2635" t="str">
            <v>CUSTO UNITÁRIO</v>
          </cell>
          <cell r="J2635" t="str">
            <v>CUSTO UNITÁRIO</v>
          </cell>
        </row>
        <row r="2636">
          <cell r="D2636">
            <v>0</v>
          </cell>
          <cell r="E2636">
            <v>0</v>
          </cell>
          <cell r="H2636">
            <v>0</v>
          </cell>
          <cell r="J2636">
            <v>0</v>
          </cell>
        </row>
        <row r="2637">
          <cell r="D2637">
            <v>0</v>
          </cell>
          <cell r="E2637">
            <v>0</v>
          </cell>
          <cell r="H2637">
            <v>0</v>
          </cell>
          <cell r="J2637">
            <v>0</v>
          </cell>
        </row>
        <row r="2638">
          <cell r="D2638">
            <v>0</v>
          </cell>
          <cell r="E2638">
            <v>0</v>
          </cell>
          <cell r="H2638">
            <v>0</v>
          </cell>
          <cell r="J2638">
            <v>0</v>
          </cell>
        </row>
        <row r="2639">
          <cell r="D2639">
            <v>0</v>
          </cell>
          <cell r="E2639">
            <v>0</v>
          </cell>
          <cell r="H2639">
            <v>0</v>
          </cell>
          <cell r="J2639">
            <v>0</v>
          </cell>
        </row>
        <row r="2640">
          <cell r="D2640">
            <v>0</v>
          </cell>
          <cell r="H2640">
            <v>0</v>
          </cell>
          <cell r="J2640">
            <v>0</v>
          </cell>
        </row>
        <row r="2641">
          <cell r="C2641" t="str">
            <v>OBSERVAÇÕES:</v>
          </cell>
          <cell r="F2641" t="str">
            <v>CUSTO ATIVIDADES AUXILIARES - (F)</v>
          </cell>
          <cell r="J2641">
            <v>0</v>
          </cell>
        </row>
        <row r="2642">
          <cell r="F2642" t="str">
            <v>CUSTO UNITÁRIO DIRETO TOTAL</v>
          </cell>
          <cell r="J2642">
            <v>11.72</v>
          </cell>
        </row>
        <row r="2643">
          <cell r="F2643" t="str">
            <v xml:space="preserve">BONIFICAÇÃO </v>
          </cell>
          <cell r="H2643">
            <v>0</v>
          </cell>
          <cell r="J2643">
            <v>0</v>
          </cell>
        </row>
        <row r="2644">
          <cell r="F2644" t="str">
            <v>PREÇO UNITÁRIO  TOTAL</v>
          </cell>
          <cell r="J2644">
            <v>11.72</v>
          </cell>
        </row>
        <row r="2648">
          <cell r="A2648" t="str">
            <v>1 A 01 894 02</v>
          </cell>
          <cell r="C2648" t="str">
            <v>SERVIÇO:</v>
          </cell>
          <cell r="D2648" t="str">
            <v>Lastro de brita (Brita Comercial)</v>
          </cell>
          <cell r="F2648" t="str">
            <v>PRODUÇÃO DA EQUIPE - (C):</v>
          </cell>
          <cell r="J2648">
            <v>3</v>
          </cell>
          <cell r="K2648" t="str">
            <v>m³</v>
          </cell>
          <cell r="M2648">
            <v>94.61</v>
          </cell>
        </row>
        <row r="2649">
          <cell r="F2649" t="str">
            <v>UNITÁRIO</v>
          </cell>
          <cell r="H2649" t="str">
            <v>C. OPERACIONAL</v>
          </cell>
        </row>
        <row r="2650">
          <cell r="C2650" t="str">
            <v>ÍTEM</v>
          </cell>
          <cell r="D2650" t="str">
            <v>E Q U I P A M E N T O</v>
          </cell>
          <cell r="E2650" t="str">
            <v>QUANT.</v>
          </cell>
          <cell r="F2650" t="str">
            <v>PROD</v>
          </cell>
          <cell r="G2650" t="str">
            <v>IMPROD</v>
          </cell>
          <cell r="H2650" t="str">
            <v>PROD</v>
          </cell>
          <cell r="I2650" t="str">
            <v>IMPROD</v>
          </cell>
          <cell r="J2650" t="str">
            <v>CUSTO HORÁRIO</v>
          </cell>
        </row>
        <row r="2651">
          <cell r="C2651" t="str">
            <v>E906</v>
          </cell>
          <cell r="D2651" t="str">
            <v xml:space="preserve"> Compactador Manual : Wacker : ES600 -  soquete vibratório </v>
          </cell>
          <cell r="E2651">
            <v>1</v>
          </cell>
          <cell r="F2651">
            <v>0.24</v>
          </cell>
          <cell r="G2651">
            <v>0.76</v>
          </cell>
          <cell r="H2651">
            <v>17.59</v>
          </cell>
          <cell r="I2651">
            <v>15.36</v>
          </cell>
          <cell r="J2651">
            <v>15.89</v>
          </cell>
        </row>
        <row r="2652">
          <cell r="D2652">
            <v>0</v>
          </cell>
          <cell r="G2652">
            <v>0</v>
          </cell>
          <cell r="H2652">
            <v>0</v>
          </cell>
          <cell r="I2652">
            <v>0</v>
          </cell>
          <cell r="J2652">
            <v>0</v>
          </cell>
        </row>
        <row r="2653">
          <cell r="D2653">
            <v>0</v>
          </cell>
          <cell r="G2653">
            <v>0</v>
          </cell>
          <cell r="H2653">
            <v>0</v>
          </cell>
          <cell r="I2653">
            <v>0</v>
          </cell>
          <cell r="J2653">
            <v>0</v>
          </cell>
        </row>
        <row r="2654">
          <cell r="D2654">
            <v>0</v>
          </cell>
          <cell r="G2654">
            <v>0</v>
          </cell>
          <cell r="H2654">
            <v>0</v>
          </cell>
          <cell r="I2654">
            <v>0</v>
          </cell>
          <cell r="J2654">
            <v>0</v>
          </cell>
        </row>
        <row r="2655">
          <cell r="D2655">
            <v>0</v>
          </cell>
          <cell r="G2655">
            <v>0</v>
          </cell>
          <cell r="H2655">
            <v>0</v>
          </cell>
          <cell r="I2655">
            <v>0</v>
          </cell>
          <cell r="J2655">
            <v>0</v>
          </cell>
        </row>
        <row r="2656">
          <cell r="F2656" t="str">
            <v>CUSTO HORÁRIO DO EQUIPAMENTO - (A)</v>
          </cell>
          <cell r="J2656">
            <v>15.89</v>
          </cell>
        </row>
        <row r="2657">
          <cell r="C2657" t="str">
            <v>ÍTEM</v>
          </cell>
          <cell r="D2657">
            <v>0</v>
          </cell>
          <cell r="E2657" t="str">
            <v>QUANT.</v>
          </cell>
          <cell r="F2657" t="str">
            <v>SALÁRIO HORA</v>
          </cell>
          <cell r="J2657" t="str">
            <v>CUSTO HORÁRIO</v>
          </cell>
        </row>
        <row r="2658">
          <cell r="C2658" t="str">
            <v>T501</v>
          </cell>
          <cell r="D2658" t="str">
            <v>Encarregado de turma</v>
          </cell>
          <cell r="E2658">
            <v>0.1</v>
          </cell>
          <cell r="F2658">
            <v>21.11</v>
          </cell>
          <cell r="G2658" t="e">
            <v>#N/A</v>
          </cell>
          <cell r="H2658" t="e">
            <v>#N/A</v>
          </cell>
          <cell r="I2658" t="e">
            <v>#N/A</v>
          </cell>
          <cell r="J2658">
            <v>2.11</v>
          </cell>
        </row>
        <row r="2659">
          <cell r="C2659" t="str">
            <v>T701</v>
          </cell>
          <cell r="D2659" t="str">
            <v>Servente</v>
          </cell>
          <cell r="E2659">
            <v>0.5</v>
          </cell>
          <cell r="F2659">
            <v>6.99</v>
          </cell>
          <cell r="G2659" t="e">
            <v>#N/A</v>
          </cell>
          <cell r="H2659" t="e">
            <v>#N/A</v>
          </cell>
          <cell r="I2659" t="e">
            <v>#N/A</v>
          </cell>
          <cell r="J2659">
            <v>3.49</v>
          </cell>
        </row>
        <row r="2660">
          <cell r="D2660">
            <v>0</v>
          </cell>
          <cell r="F2660">
            <v>0</v>
          </cell>
          <cell r="G2660">
            <v>0</v>
          </cell>
          <cell r="H2660">
            <v>0</v>
          </cell>
          <cell r="I2660">
            <v>0</v>
          </cell>
          <cell r="J2660">
            <v>0</v>
          </cell>
        </row>
        <row r="2661">
          <cell r="D2661">
            <v>0</v>
          </cell>
          <cell r="F2661">
            <v>0</v>
          </cell>
          <cell r="G2661">
            <v>0</v>
          </cell>
          <cell r="H2661">
            <v>0</v>
          </cell>
          <cell r="I2661">
            <v>0</v>
          </cell>
          <cell r="J2661">
            <v>0</v>
          </cell>
        </row>
        <row r="2662">
          <cell r="D2662">
            <v>0</v>
          </cell>
          <cell r="F2662">
            <v>0</v>
          </cell>
          <cell r="G2662">
            <v>0</v>
          </cell>
          <cell r="H2662">
            <v>0</v>
          </cell>
          <cell r="I2662">
            <v>0</v>
          </cell>
          <cell r="J2662">
            <v>0</v>
          </cell>
        </row>
        <row r="2663">
          <cell r="F2663" t="str">
            <v>CUSTO HORÁRIO DE MÃO DE OBRA - (B)</v>
          </cell>
          <cell r="J2663">
            <v>5.6</v>
          </cell>
        </row>
        <row r="2664">
          <cell r="F2664" t="str">
            <v>FERRAMENTAS</v>
          </cell>
          <cell r="H2664">
            <v>0.05</v>
          </cell>
          <cell r="J2664">
            <v>0.28000000000000003</v>
          </cell>
        </row>
        <row r="2665">
          <cell r="F2665" t="str">
            <v>CUSTO HORÁRIO TOTAL - (A + B)</v>
          </cell>
          <cell r="J2665">
            <v>21.77</v>
          </cell>
        </row>
        <row r="2666">
          <cell r="F2666" t="str">
            <v>CUSTO UNITÁRIO DE EXECUÇÃO - (D)</v>
          </cell>
          <cell r="J2666">
            <v>7.25</v>
          </cell>
        </row>
        <row r="2667">
          <cell r="C2667" t="str">
            <v>ÍTEM</v>
          </cell>
          <cell r="D2667" t="str">
            <v>M A T E R I A L</v>
          </cell>
          <cell r="E2667" t="str">
            <v>UNID</v>
          </cell>
          <cell r="F2667" t="str">
            <v>CONSUMO</v>
          </cell>
          <cell r="H2667" t="str">
            <v xml:space="preserve"> PREÇO UNITÁRIO</v>
          </cell>
          <cell r="J2667" t="str">
            <v>CUSTO UNITÁRIO</v>
          </cell>
        </row>
        <row r="2668">
          <cell r="C2668">
            <v>10323</v>
          </cell>
          <cell r="D2668" t="str">
            <v>Brita Comercial DMT até 50 km</v>
          </cell>
          <cell r="E2668" t="str">
            <v>m³</v>
          </cell>
          <cell r="F2668">
            <v>1.2</v>
          </cell>
          <cell r="H2668">
            <v>72.8</v>
          </cell>
          <cell r="I2668">
            <v>0</v>
          </cell>
          <cell r="J2668">
            <v>87.36</v>
          </cell>
        </row>
        <row r="2669">
          <cell r="D2669">
            <v>0</v>
          </cell>
          <cell r="E2669">
            <v>0</v>
          </cell>
          <cell r="H2669">
            <v>0</v>
          </cell>
          <cell r="I2669">
            <v>0</v>
          </cell>
          <cell r="J2669">
            <v>0</v>
          </cell>
        </row>
        <row r="2670">
          <cell r="D2670">
            <v>0</v>
          </cell>
          <cell r="E2670">
            <v>0</v>
          </cell>
          <cell r="H2670">
            <v>0</v>
          </cell>
          <cell r="I2670">
            <v>0</v>
          </cell>
          <cell r="J2670">
            <v>0</v>
          </cell>
        </row>
        <row r="2671">
          <cell r="D2671">
            <v>0</v>
          </cell>
          <cell r="E2671">
            <v>0</v>
          </cell>
          <cell r="H2671">
            <v>0</v>
          </cell>
          <cell r="I2671">
            <v>0</v>
          </cell>
          <cell r="J2671">
            <v>0</v>
          </cell>
        </row>
        <row r="2672">
          <cell r="D2672">
            <v>0</v>
          </cell>
          <cell r="E2672">
            <v>0</v>
          </cell>
          <cell r="H2672">
            <v>0</v>
          </cell>
          <cell r="I2672">
            <v>0</v>
          </cell>
          <cell r="J2672">
            <v>0</v>
          </cell>
        </row>
        <row r="2673">
          <cell r="F2673" t="str">
            <v>CUSTO TOTAL DE MATERIAL - (E)</v>
          </cell>
          <cell r="J2673">
            <v>87.36</v>
          </cell>
        </row>
        <row r="2674">
          <cell r="C2674" t="str">
            <v>CODIGO</v>
          </cell>
          <cell r="D2674" t="str">
            <v>ATIVIDADES AUXILIARES</v>
          </cell>
          <cell r="E2674" t="str">
            <v>UND</v>
          </cell>
          <cell r="F2674" t="str">
            <v>QUANTIDADE</v>
          </cell>
          <cell r="H2674" t="str">
            <v>CUSTO UNITÁRIO</v>
          </cell>
          <cell r="J2674" t="str">
            <v>CUSTO UNITÁRIO</v>
          </cell>
        </row>
        <row r="2675">
          <cell r="D2675">
            <v>0</v>
          </cell>
          <cell r="E2675">
            <v>0</v>
          </cell>
          <cell r="H2675">
            <v>0</v>
          </cell>
          <cell r="J2675">
            <v>0</v>
          </cell>
        </row>
        <row r="2676">
          <cell r="D2676">
            <v>0</v>
          </cell>
          <cell r="E2676">
            <v>0</v>
          </cell>
          <cell r="H2676">
            <v>0</v>
          </cell>
          <cell r="J2676">
            <v>0</v>
          </cell>
        </row>
        <row r="2677">
          <cell r="D2677">
            <v>0</v>
          </cell>
          <cell r="E2677">
            <v>0</v>
          </cell>
          <cell r="H2677">
            <v>0</v>
          </cell>
          <cell r="J2677">
            <v>0</v>
          </cell>
        </row>
        <row r="2678">
          <cell r="D2678">
            <v>0</v>
          </cell>
          <cell r="E2678">
            <v>0</v>
          </cell>
          <cell r="H2678">
            <v>0</v>
          </cell>
          <cell r="J2678">
            <v>0</v>
          </cell>
        </row>
        <row r="2679">
          <cell r="D2679">
            <v>0</v>
          </cell>
          <cell r="H2679">
            <v>0</v>
          </cell>
          <cell r="J2679">
            <v>0</v>
          </cell>
        </row>
        <row r="2680">
          <cell r="C2680" t="str">
            <v>OBSERVAÇÕES:</v>
          </cell>
          <cell r="F2680" t="str">
            <v>CUSTO ATIVIDADES AUXILIARES - (F)</v>
          </cell>
          <cell r="J2680">
            <v>0</v>
          </cell>
        </row>
        <row r="2681">
          <cell r="F2681" t="str">
            <v>CUSTO UNITÁRIO DIRETO TOTAL</v>
          </cell>
          <cell r="J2681">
            <v>94.61</v>
          </cell>
        </row>
        <row r="2682">
          <cell r="F2682" t="str">
            <v xml:space="preserve">BONIFICAÇÃO </v>
          </cell>
          <cell r="H2682">
            <v>0</v>
          </cell>
          <cell r="J2682">
            <v>0</v>
          </cell>
        </row>
        <row r="2683">
          <cell r="F2683" t="str">
            <v>PREÇO UNITÁRIO  TOTAL</v>
          </cell>
          <cell r="J2683">
            <v>94.61</v>
          </cell>
        </row>
        <row r="2687">
          <cell r="A2687" t="str">
            <v>1 B 00 903 01</v>
          </cell>
          <cell r="C2687" t="str">
            <v>SERVIÇO:</v>
          </cell>
          <cell r="D2687" t="str">
            <v>Dentes para bueiros duplos Ø=1,00 m</v>
          </cell>
          <cell r="F2687" t="str">
            <v>PRODUÇÃO DA EQUIPE - (C):</v>
          </cell>
          <cell r="J2687">
            <v>1</v>
          </cell>
          <cell r="K2687" t="str">
            <v>UD</v>
          </cell>
          <cell r="M2687">
            <v>118.21</v>
          </cell>
        </row>
        <row r="2688">
          <cell r="F2688" t="str">
            <v>UNITÁRIO</v>
          </cell>
          <cell r="H2688" t="str">
            <v>C. OPERACIONAL</v>
          </cell>
        </row>
        <row r="2689">
          <cell r="C2689" t="str">
            <v>ÍTEM</v>
          </cell>
          <cell r="D2689" t="str">
            <v>E Q U I P A M E N T O</v>
          </cell>
          <cell r="E2689" t="str">
            <v>QUANT.</v>
          </cell>
          <cell r="F2689" t="str">
            <v>PROD</v>
          </cell>
          <cell r="G2689" t="str">
            <v>IMPROD</v>
          </cell>
          <cell r="H2689" t="str">
            <v>PROD</v>
          </cell>
          <cell r="I2689" t="str">
            <v>IMPROD</v>
          </cell>
          <cell r="J2689" t="str">
            <v>CUSTO HORÁRIO</v>
          </cell>
        </row>
        <row r="2690">
          <cell r="D2690">
            <v>0</v>
          </cell>
          <cell r="G2690">
            <v>0</v>
          </cell>
          <cell r="H2690">
            <v>0</v>
          </cell>
          <cell r="I2690">
            <v>0</v>
          </cell>
          <cell r="J2690">
            <v>0</v>
          </cell>
        </row>
        <row r="2691">
          <cell r="D2691">
            <v>0</v>
          </cell>
          <cell r="G2691">
            <v>0</v>
          </cell>
          <cell r="H2691">
            <v>0</v>
          </cell>
          <cell r="I2691">
            <v>0</v>
          </cell>
          <cell r="J2691">
            <v>0</v>
          </cell>
        </row>
        <row r="2692">
          <cell r="D2692">
            <v>0</v>
          </cell>
          <cell r="G2692">
            <v>0</v>
          </cell>
          <cell r="H2692">
            <v>0</v>
          </cell>
          <cell r="I2692">
            <v>0</v>
          </cell>
          <cell r="J2692">
            <v>0</v>
          </cell>
        </row>
        <row r="2693">
          <cell r="D2693">
            <v>0</v>
          </cell>
          <cell r="G2693">
            <v>0</v>
          </cell>
          <cell r="H2693">
            <v>0</v>
          </cell>
          <cell r="I2693">
            <v>0</v>
          </cell>
          <cell r="J2693">
            <v>0</v>
          </cell>
        </row>
        <row r="2694">
          <cell r="D2694">
            <v>0</v>
          </cell>
          <cell r="G2694">
            <v>0</v>
          </cell>
          <cell r="H2694">
            <v>0</v>
          </cell>
          <cell r="I2694">
            <v>0</v>
          </cell>
          <cell r="J2694">
            <v>0</v>
          </cell>
        </row>
        <row r="2695">
          <cell r="F2695" t="str">
            <v>CUSTO HORÁRIO DO EQUIPAMENTO - (A)</v>
          </cell>
          <cell r="J2695">
            <v>0</v>
          </cell>
        </row>
        <row r="2696">
          <cell r="C2696" t="str">
            <v>ÍTEM</v>
          </cell>
          <cell r="D2696" t="str">
            <v>M Ã O    D E   O B R A</v>
          </cell>
          <cell r="E2696" t="str">
            <v>QUANT.</v>
          </cell>
          <cell r="F2696" t="str">
            <v>SALÁRIO HORA</v>
          </cell>
          <cell r="J2696" t="str">
            <v>CUSTO HORÁRIO</v>
          </cell>
        </row>
        <row r="2697">
          <cell r="C2697" t="str">
            <v>T604</v>
          </cell>
          <cell r="D2697" t="str">
            <v>Pedreiro</v>
          </cell>
          <cell r="E2697">
            <v>0.4</v>
          </cell>
          <cell r="F2697">
            <v>9.44</v>
          </cell>
          <cell r="G2697" t="e">
            <v>#N/A</v>
          </cell>
          <cell r="H2697" t="e">
            <v>#N/A</v>
          </cell>
          <cell r="I2697" t="e">
            <v>#N/A</v>
          </cell>
          <cell r="J2697">
            <v>3.77</v>
          </cell>
        </row>
        <row r="2698">
          <cell r="C2698" t="str">
            <v>T701</v>
          </cell>
          <cell r="D2698" t="str">
            <v>Servente</v>
          </cell>
          <cell r="E2698">
            <v>0.8</v>
          </cell>
          <cell r="F2698">
            <v>6.99</v>
          </cell>
          <cell r="G2698" t="e">
            <v>#N/A</v>
          </cell>
          <cell r="H2698" t="e">
            <v>#N/A</v>
          </cell>
          <cell r="I2698" t="e">
            <v>#N/A</v>
          </cell>
          <cell r="J2698">
            <v>5.59</v>
          </cell>
        </row>
        <row r="2699">
          <cell r="D2699">
            <v>0</v>
          </cell>
          <cell r="F2699">
            <v>0</v>
          </cell>
          <cell r="G2699">
            <v>0</v>
          </cell>
          <cell r="H2699">
            <v>0</v>
          </cell>
          <cell r="I2699">
            <v>0</v>
          </cell>
          <cell r="J2699">
            <v>0</v>
          </cell>
        </row>
        <row r="2700">
          <cell r="D2700">
            <v>0</v>
          </cell>
          <cell r="F2700">
            <v>0</v>
          </cell>
          <cell r="G2700">
            <v>0</v>
          </cell>
          <cell r="H2700">
            <v>0</v>
          </cell>
          <cell r="I2700">
            <v>0</v>
          </cell>
          <cell r="J2700">
            <v>0</v>
          </cell>
        </row>
        <row r="2701">
          <cell r="D2701">
            <v>0</v>
          </cell>
          <cell r="F2701">
            <v>0</v>
          </cell>
          <cell r="G2701">
            <v>0</v>
          </cell>
          <cell r="H2701">
            <v>0</v>
          </cell>
          <cell r="I2701">
            <v>0</v>
          </cell>
          <cell r="J2701">
            <v>0</v>
          </cell>
        </row>
        <row r="2702">
          <cell r="F2702" t="str">
            <v>CUSTO HORÁRIO DE MÃO DE OBRA - (B)</v>
          </cell>
          <cell r="J2702">
            <v>9.36</v>
          </cell>
        </row>
        <row r="2703">
          <cell r="F2703" t="str">
            <v>FERRAMENTAS</v>
          </cell>
          <cell r="H2703">
            <v>0.05</v>
          </cell>
          <cell r="J2703">
            <v>0.46</v>
          </cell>
        </row>
        <row r="2704">
          <cell r="F2704" t="str">
            <v>CUSTO HORÁRIO TOTAL - (A + B)</v>
          </cell>
          <cell r="J2704">
            <v>9.82</v>
          </cell>
        </row>
        <row r="2705">
          <cell r="F2705" t="str">
            <v>CUSTO UNITÁRIO DE EXECUÇÃO - (D)</v>
          </cell>
          <cell r="J2705">
            <v>9.82</v>
          </cell>
        </row>
        <row r="2706">
          <cell r="C2706" t="str">
            <v>ÍTEM</v>
          </cell>
          <cell r="D2706" t="str">
            <v>M A T E R I A L</v>
          </cell>
          <cell r="E2706" t="str">
            <v>UNID</v>
          </cell>
          <cell r="F2706" t="str">
            <v>CONSUMO</v>
          </cell>
          <cell r="H2706" t="str">
            <v xml:space="preserve"> PREÇO UNITÁRIO</v>
          </cell>
          <cell r="J2706" t="str">
            <v>CUSTO UNITÁRIO</v>
          </cell>
        </row>
        <row r="2707">
          <cell r="D2707">
            <v>0</v>
          </cell>
          <cell r="E2707">
            <v>0</v>
          </cell>
          <cell r="H2707">
            <v>0</v>
          </cell>
          <cell r="I2707">
            <v>0</v>
          </cell>
          <cell r="J2707">
            <v>0</v>
          </cell>
        </row>
        <row r="2708">
          <cell r="D2708">
            <v>0</v>
          </cell>
          <cell r="E2708">
            <v>0</v>
          </cell>
          <cell r="H2708">
            <v>0</v>
          </cell>
          <cell r="I2708">
            <v>0</v>
          </cell>
          <cell r="J2708">
            <v>0</v>
          </cell>
        </row>
        <row r="2709">
          <cell r="D2709">
            <v>0</v>
          </cell>
          <cell r="E2709">
            <v>0</v>
          </cell>
          <cell r="H2709">
            <v>0</v>
          </cell>
          <cell r="I2709">
            <v>0</v>
          </cell>
          <cell r="J2709">
            <v>0</v>
          </cell>
        </row>
        <row r="2710">
          <cell r="D2710">
            <v>0</v>
          </cell>
          <cell r="E2710">
            <v>0</v>
          </cell>
          <cell r="H2710">
            <v>0</v>
          </cell>
          <cell r="I2710">
            <v>0</v>
          </cell>
          <cell r="J2710">
            <v>0</v>
          </cell>
        </row>
        <row r="2711">
          <cell r="D2711">
            <v>0</v>
          </cell>
          <cell r="E2711">
            <v>0</v>
          </cell>
          <cell r="H2711">
            <v>0</v>
          </cell>
          <cell r="I2711">
            <v>0</v>
          </cell>
          <cell r="J2711">
            <v>0</v>
          </cell>
        </row>
        <row r="2712">
          <cell r="F2712" t="str">
            <v>CUSTO TOTAL DE MATERIAL - (E)</v>
          </cell>
          <cell r="J2712">
            <v>0</v>
          </cell>
        </row>
        <row r="2713">
          <cell r="C2713" t="str">
            <v>CODIGO</v>
          </cell>
          <cell r="D2713" t="str">
            <v>ATIVIDADES AUXILIARES</v>
          </cell>
          <cell r="E2713" t="str">
            <v>UND</v>
          </cell>
          <cell r="F2713" t="str">
            <v>QUANTIDADE</v>
          </cell>
          <cell r="H2713" t="str">
            <v>CUSTO UNITÁRIO</v>
          </cell>
          <cell r="J2713" t="str">
            <v>CUSTO UNITÁRIO</v>
          </cell>
        </row>
        <row r="2714">
          <cell r="C2714" t="str">
            <v>1 A 01 512 10</v>
          </cell>
          <cell r="D2714" t="str">
            <v>Concreto ciclópico fck=12 MPa (Brita produzida e areia extraída)</v>
          </cell>
          <cell r="E2714" t="str">
            <v>m³</v>
          </cell>
          <cell r="F2714">
            <v>0.46100000000000002</v>
          </cell>
          <cell r="H2714">
            <v>197.63</v>
          </cell>
          <cell r="J2714">
            <v>91.1</v>
          </cell>
        </row>
        <row r="2715">
          <cell r="C2715" t="str">
            <v>1 A 01 580 02</v>
          </cell>
          <cell r="D2715" t="str">
            <v>Fornecimento, preparo e colocação formas aço CA 50</v>
          </cell>
          <cell r="E2715" t="str">
            <v>kg</v>
          </cell>
          <cell r="F2715">
            <v>3.024</v>
          </cell>
          <cell r="H2715">
            <v>5.72</v>
          </cell>
          <cell r="J2715">
            <v>17.29</v>
          </cell>
        </row>
        <row r="2716">
          <cell r="D2716">
            <v>0</v>
          </cell>
          <cell r="E2716">
            <v>0</v>
          </cell>
          <cell r="H2716">
            <v>0</v>
          </cell>
          <cell r="J2716">
            <v>0</v>
          </cell>
        </row>
        <row r="2717">
          <cell r="D2717">
            <v>0</v>
          </cell>
          <cell r="E2717">
            <v>0</v>
          </cell>
          <cell r="H2717">
            <v>0</v>
          </cell>
          <cell r="J2717">
            <v>0</v>
          </cell>
        </row>
        <row r="2718">
          <cell r="D2718">
            <v>0</v>
          </cell>
          <cell r="H2718">
            <v>0</v>
          </cell>
          <cell r="J2718">
            <v>0</v>
          </cell>
        </row>
        <row r="2719">
          <cell r="C2719" t="str">
            <v>OBSERVAÇÕES:</v>
          </cell>
          <cell r="F2719" t="str">
            <v>CUSTO ATIVIDADES AUXILIARES - (F)</v>
          </cell>
          <cell r="J2719">
            <v>108.39</v>
          </cell>
        </row>
        <row r="2720">
          <cell r="F2720" t="str">
            <v>CUSTO UNITÁRIO DIRETO TOTAL</v>
          </cell>
          <cell r="J2720">
            <v>118.21</v>
          </cell>
        </row>
        <row r="2721">
          <cell r="F2721" t="str">
            <v xml:space="preserve">BONIFICAÇÃO </v>
          </cell>
          <cell r="H2721">
            <v>0</v>
          </cell>
          <cell r="J2721">
            <v>0</v>
          </cell>
        </row>
        <row r="2722">
          <cell r="F2722" t="str">
            <v>PREÇO UNITÁRIO  TOTAL</v>
          </cell>
          <cell r="J2722">
            <v>118.21</v>
          </cell>
        </row>
        <row r="2726">
          <cell r="A2726" t="str">
            <v>1 B 00 907 01</v>
          </cell>
          <cell r="C2726" t="str">
            <v>SERVIÇO:</v>
          </cell>
          <cell r="D2726" t="str">
            <v>Dentes para bueiros simples Ø=0,80 m</v>
          </cell>
          <cell r="F2726" t="str">
            <v>PRODUÇÃO DA EQUIPE - (C):</v>
          </cell>
          <cell r="J2726">
            <v>1</v>
          </cell>
          <cell r="K2726" t="str">
            <v>und</v>
          </cell>
          <cell r="M2726">
            <v>49.82</v>
          </cell>
        </row>
        <row r="2727">
          <cell r="F2727" t="str">
            <v>UNITÁRIO</v>
          </cell>
          <cell r="H2727" t="str">
            <v>C. OPERACIONAL</v>
          </cell>
        </row>
        <row r="2728">
          <cell r="C2728" t="str">
            <v>ÍTEM</v>
          </cell>
          <cell r="D2728" t="str">
            <v>E Q U I P A M E N T O</v>
          </cell>
          <cell r="E2728" t="str">
            <v>QUANT.</v>
          </cell>
          <cell r="F2728" t="str">
            <v>PROD</v>
          </cell>
          <cell r="G2728" t="str">
            <v>IMPROD</v>
          </cell>
          <cell r="H2728" t="str">
            <v>PROD</v>
          </cell>
          <cell r="I2728" t="str">
            <v>IMPROD</v>
          </cell>
          <cell r="J2728" t="str">
            <v>CUSTO HORÁRIO</v>
          </cell>
        </row>
        <row r="2729">
          <cell r="D2729">
            <v>0</v>
          </cell>
          <cell r="G2729">
            <v>0</v>
          </cell>
          <cell r="H2729">
            <v>0</v>
          </cell>
          <cell r="I2729">
            <v>0</v>
          </cell>
          <cell r="J2729">
            <v>0</v>
          </cell>
        </row>
        <row r="2730">
          <cell r="D2730">
            <v>0</v>
          </cell>
          <cell r="G2730">
            <v>0</v>
          </cell>
          <cell r="H2730">
            <v>0</v>
          </cell>
          <cell r="I2730">
            <v>0</v>
          </cell>
          <cell r="J2730">
            <v>0</v>
          </cell>
        </row>
        <row r="2731">
          <cell r="D2731">
            <v>0</v>
          </cell>
          <cell r="G2731">
            <v>0</v>
          </cell>
          <cell r="H2731">
            <v>0</v>
          </cell>
          <cell r="I2731">
            <v>0</v>
          </cell>
          <cell r="J2731">
            <v>0</v>
          </cell>
        </row>
        <row r="2732">
          <cell r="D2732">
            <v>0</v>
          </cell>
          <cell r="G2732">
            <v>0</v>
          </cell>
          <cell r="H2732">
            <v>0</v>
          </cell>
          <cell r="I2732">
            <v>0</v>
          </cell>
          <cell r="J2732">
            <v>0</v>
          </cell>
        </row>
        <row r="2733">
          <cell r="D2733">
            <v>0</v>
          </cell>
          <cell r="G2733">
            <v>0</v>
          </cell>
          <cell r="H2733">
            <v>0</v>
          </cell>
          <cell r="I2733">
            <v>0</v>
          </cell>
          <cell r="J2733">
            <v>0</v>
          </cell>
        </row>
        <row r="2734">
          <cell r="D2734">
            <v>0</v>
          </cell>
          <cell r="G2734">
            <v>0</v>
          </cell>
          <cell r="H2734">
            <v>0</v>
          </cell>
          <cell r="I2734">
            <v>0</v>
          </cell>
          <cell r="J2734">
            <v>0</v>
          </cell>
        </row>
        <row r="2735">
          <cell r="D2735">
            <v>0</v>
          </cell>
          <cell r="G2735">
            <v>0</v>
          </cell>
          <cell r="H2735">
            <v>0</v>
          </cell>
          <cell r="I2735">
            <v>0</v>
          </cell>
          <cell r="J2735">
            <v>0</v>
          </cell>
        </row>
        <row r="2736">
          <cell r="F2736" t="str">
            <v>CUSTO HORÁRIO DO EQUIPAMENTO - (A)</v>
          </cell>
          <cell r="J2736">
            <v>0</v>
          </cell>
        </row>
        <row r="2737">
          <cell r="C2737" t="str">
            <v>ÍTEM</v>
          </cell>
          <cell r="D2737" t="str">
            <v>M Ã O    D E   O B R A</v>
          </cell>
          <cell r="E2737" t="str">
            <v>QUANT.</v>
          </cell>
          <cell r="F2737" t="str">
            <v>SALÁRIO HORA</v>
          </cell>
          <cell r="J2737" t="str">
            <v>CUSTO HORÁRIO</v>
          </cell>
        </row>
        <row r="2738">
          <cell r="C2738" t="str">
            <v>T604</v>
          </cell>
          <cell r="D2738" t="str">
            <v>Pedreiro</v>
          </cell>
          <cell r="E2738">
            <v>0.16</v>
          </cell>
          <cell r="F2738">
            <v>9.44</v>
          </cell>
          <cell r="G2738" t="e">
            <v>#N/A</v>
          </cell>
          <cell r="H2738" t="e">
            <v>#N/A</v>
          </cell>
          <cell r="I2738" t="e">
            <v>#N/A</v>
          </cell>
          <cell r="J2738">
            <v>1.51</v>
          </cell>
        </row>
        <row r="2739">
          <cell r="C2739" t="str">
            <v>T701</v>
          </cell>
          <cell r="D2739" t="str">
            <v>Servente</v>
          </cell>
          <cell r="E2739">
            <v>0.3</v>
          </cell>
          <cell r="F2739">
            <v>6.99</v>
          </cell>
          <cell r="G2739" t="e">
            <v>#N/A</v>
          </cell>
          <cell r="H2739" t="e">
            <v>#N/A</v>
          </cell>
          <cell r="I2739" t="e">
            <v>#N/A</v>
          </cell>
          <cell r="J2739">
            <v>2.09</v>
          </cell>
        </row>
        <row r="2740">
          <cell r="D2740">
            <v>0</v>
          </cell>
          <cell r="F2740">
            <v>0</v>
          </cell>
          <cell r="G2740">
            <v>0</v>
          </cell>
          <cell r="H2740">
            <v>0</v>
          </cell>
          <cell r="I2740">
            <v>0</v>
          </cell>
          <cell r="J2740">
            <v>0</v>
          </cell>
        </row>
        <row r="2741">
          <cell r="D2741">
            <v>0</v>
          </cell>
          <cell r="F2741">
            <v>0</v>
          </cell>
          <cell r="G2741">
            <v>0</v>
          </cell>
          <cell r="H2741">
            <v>0</v>
          </cell>
          <cell r="I2741">
            <v>0</v>
          </cell>
          <cell r="J2741">
            <v>0</v>
          </cell>
        </row>
        <row r="2742">
          <cell r="D2742">
            <v>0</v>
          </cell>
          <cell r="F2742">
            <v>0</v>
          </cell>
          <cell r="G2742">
            <v>0</v>
          </cell>
          <cell r="H2742">
            <v>0</v>
          </cell>
          <cell r="I2742">
            <v>0</v>
          </cell>
          <cell r="J2742">
            <v>0</v>
          </cell>
        </row>
        <row r="2743">
          <cell r="F2743" t="str">
            <v>CUSTO HORÁRIO DE MÃO DE OBRA - (B)</v>
          </cell>
          <cell r="J2743">
            <v>3.6</v>
          </cell>
        </row>
        <row r="2744">
          <cell r="F2744" t="str">
            <v>FERRAMENTAS</v>
          </cell>
          <cell r="H2744">
            <v>0.2051</v>
          </cell>
          <cell r="J2744">
            <v>0.73</v>
          </cell>
        </row>
        <row r="2745">
          <cell r="F2745" t="str">
            <v>CUSTO HORÁRIO TOTAL - (A + B)</v>
          </cell>
          <cell r="J2745">
            <v>4.33</v>
          </cell>
        </row>
        <row r="2746">
          <cell r="F2746" t="str">
            <v>CUSTO UNITÁRIO DE EXECUÇÃO - (D)</v>
          </cell>
          <cell r="J2746">
            <v>4.33</v>
          </cell>
        </row>
        <row r="2747">
          <cell r="C2747" t="str">
            <v>ÍTEM</v>
          </cell>
          <cell r="D2747" t="str">
            <v>M A T E R I A L</v>
          </cell>
          <cell r="E2747" t="str">
            <v>UNID</v>
          </cell>
          <cell r="F2747" t="str">
            <v>CONSUMO</v>
          </cell>
          <cell r="H2747" t="str">
            <v xml:space="preserve"> PREÇO UNITÁRIO</v>
          </cell>
          <cell r="J2747" t="str">
            <v>CUSTO UNITÁRIO</v>
          </cell>
        </row>
        <row r="2748">
          <cell r="D2748">
            <v>0</v>
          </cell>
          <cell r="E2748">
            <v>0</v>
          </cell>
          <cell r="H2748">
            <v>0</v>
          </cell>
          <cell r="I2748">
            <v>0</v>
          </cell>
        </row>
        <row r="2749">
          <cell r="D2749">
            <v>0</v>
          </cell>
          <cell r="E2749">
            <v>0</v>
          </cell>
          <cell r="J2749">
            <v>0</v>
          </cell>
        </row>
        <row r="2750">
          <cell r="D2750">
            <v>0</v>
          </cell>
          <cell r="E2750">
            <v>0</v>
          </cell>
          <cell r="J2750">
            <v>0</v>
          </cell>
        </row>
        <row r="2751">
          <cell r="D2751">
            <v>0</v>
          </cell>
          <cell r="E2751">
            <v>0</v>
          </cell>
          <cell r="J2751">
            <v>0</v>
          </cell>
        </row>
        <row r="2752">
          <cell r="D2752">
            <v>0</v>
          </cell>
          <cell r="E2752">
            <v>0</v>
          </cell>
          <cell r="J2752">
            <v>0</v>
          </cell>
        </row>
        <row r="2753">
          <cell r="F2753" t="str">
            <v>CUSTO TOTAL DE MATERIAL - (E)</v>
          </cell>
          <cell r="J2753">
            <v>0</v>
          </cell>
        </row>
        <row r="2754">
          <cell r="C2754" t="str">
            <v>CODIGO</v>
          </cell>
          <cell r="D2754" t="str">
            <v>ATIVIDADES AUXILIARES</v>
          </cell>
          <cell r="E2754" t="str">
            <v>UND</v>
          </cell>
          <cell r="F2754" t="str">
            <v>QUANTIDADE</v>
          </cell>
          <cell r="H2754" t="str">
            <v>CUSTO UNITÁRIO</v>
          </cell>
          <cell r="J2754" t="str">
            <v>CUSTO UNITÁRIO</v>
          </cell>
        </row>
        <row r="2755">
          <cell r="C2755" t="str">
            <v>1 A 01 512 10</v>
          </cell>
          <cell r="D2755" t="str">
            <v>Concreto ciclópico fck=12 MPa (Brita produzida e areia extraída)</v>
          </cell>
          <cell r="E2755" t="str">
            <v>m³</v>
          </cell>
          <cell r="F2755">
            <v>0.19</v>
          </cell>
          <cell r="H2755">
            <v>197.63</v>
          </cell>
          <cell r="J2755">
            <v>37.54</v>
          </cell>
        </row>
        <row r="2756">
          <cell r="C2756" t="str">
            <v>1 A 01 580 02</v>
          </cell>
          <cell r="D2756" t="str">
            <v>Fornecimento, preparo e colocação formas aço CA 50</v>
          </cell>
          <cell r="E2756" t="str">
            <v>kg</v>
          </cell>
          <cell r="F2756">
            <v>1.39</v>
          </cell>
          <cell r="H2756">
            <v>5.72</v>
          </cell>
          <cell r="J2756">
            <v>7.95</v>
          </cell>
        </row>
        <row r="2757">
          <cell r="D2757">
            <v>0</v>
          </cell>
          <cell r="E2757">
            <v>0</v>
          </cell>
          <cell r="H2757">
            <v>0</v>
          </cell>
          <cell r="J2757">
            <v>0</v>
          </cell>
        </row>
        <row r="2758">
          <cell r="D2758">
            <v>0</v>
          </cell>
          <cell r="E2758">
            <v>0</v>
          </cell>
          <cell r="H2758">
            <v>0</v>
          </cell>
          <cell r="J2758">
            <v>0</v>
          </cell>
        </row>
        <row r="2759">
          <cell r="D2759">
            <v>0</v>
          </cell>
          <cell r="H2759">
            <v>0</v>
          </cell>
          <cell r="J2759">
            <v>0</v>
          </cell>
        </row>
        <row r="2760">
          <cell r="C2760" t="str">
            <v>OBSERVAÇÕES:</v>
          </cell>
          <cell r="F2760" t="str">
            <v>CUSTO ATIVIDADES AUXILIARES - (F)</v>
          </cell>
          <cell r="J2760">
            <v>45.49</v>
          </cell>
        </row>
        <row r="2761">
          <cell r="F2761" t="str">
            <v>CUSTO UNITÁRIO DIRETO TOTAL</v>
          </cell>
          <cell r="J2761">
            <v>49.82</v>
          </cell>
        </row>
        <row r="2762">
          <cell r="F2762" t="str">
            <v xml:space="preserve">BONIFICAÇÃO </v>
          </cell>
          <cell r="H2762">
            <v>0</v>
          </cell>
          <cell r="J2762">
            <v>0</v>
          </cell>
        </row>
        <row r="2763">
          <cell r="F2763" t="str">
            <v>PREÇO UNITÁRIO  TOTAL</v>
          </cell>
          <cell r="J2763">
            <v>49.82</v>
          </cell>
        </row>
        <row r="2767">
          <cell r="A2767" t="str">
            <v>1 B 00 908 51</v>
          </cell>
          <cell r="C2767" t="str">
            <v>SERVIÇO:</v>
          </cell>
          <cell r="D2767" t="str">
            <v>Dentes para bueiros simples Ø=1,00 m AC/BC</v>
          </cell>
          <cell r="F2767" t="str">
            <v>PRODUÇÃO DA EQUIPE - (C):</v>
          </cell>
          <cell r="J2767">
            <v>1</v>
          </cell>
          <cell r="K2767" t="str">
            <v>UD</v>
          </cell>
          <cell r="M2767" t="e">
            <v>#N/A</v>
          </cell>
        </row>
        <row r="2768">
          <cell r="F2768" t="str">
            <v>UNITÁRIO</v>
          </cell>
          <cell r="H2768" t="str">
            <v>C. OPERACIONAL</v>
          </cell>
        </row>
        <row r="2769">
          <cell r="C2769" t="str">
            <v>ÍTEM</v>
          </cell>
          <cell r="D2769" t="str">
            <v>E Q U I P A M E N T O</v>
          </cell>
          <cell r="E2769" t="str">
            <v>QUANT.</v>
          </cell>
          <cell r="F2769" t="str">
            <v>PROD</v>
          </cell>
          <cell r="G2769" t="str">
            <v>IMPROD</v>
          </cell>
          <cell r="H2769" t="str">
            <v>PROD</v>
          </cell>
          <cell r="I2769" t="str">
            <v>IMPROD</v>
          </cell>
          <cell r="J2769" t="str">
            <v>CUSTO HORÁRIO</v>
          </cell>
        </row>
        <row r="2770">
          <cell r="D2770">
            <v>0</v>
          </cell>
          <cell r="G2770">
            <v>0</v>
          </cell>
          <cell r="H2770">
            <v>0</v>
          </cell>
          <cell r="I2770">
            <v>0</v>
          </cell>
          <cell r="J2770">
            <v>0</v>
          </cell>
        </row>
        <row r="2771">
          <cell r="D2771">
            <v>0</v>
          </cell>
          <cell r="G2771">
            <v>0</v>
          </cell>
          <cell r="H2771">
            <v>0</v>
          </cell>
          <cell r="I2771">
            <v>0</v>
          </cell>
          <cell r="J2771">
            <v>0</v>
          </cell>
        </row>
        <row r="2772">
          <cell r="D2772">
            <v>0</v>
          </cell>
          <cell r="G2772">
            <v>0</v>
          </cell>
          <cell r="H2772">
            <v>0</v>
          </cell>
          <cell r="I2772">
            <v>0</v>
          </cell>
          <cell r="J2772">
            <v>0</v>
          </cell>
        </row>
        <row r="2773">
          <cell r="D2773">
            <v>0</v>
          </cell>
          <cell r="G2773">
            <v>0</v>
          </cell>
          <cell r="H2773">
            <v>0</v>
          </cell>
          <cell r="I2773">
            <v>0</v>
          </cell>
          <cell r="J2773">
            <v>0</v>
          </cell>
        </row>
        <row r="2774">
          <cell r="D2774">
            <v>0</v>
          </cell>
          <cell r="G2774">
            <v>0</v>
          </cell>
          <cell r="H2774">
            <v>0</v>
          </cell>
          <cell r="I2774">
            <v>0</v>
          </cell>
          <cell r="J2774">
            <v>0</v>
          </cell>
        </row>
        <row r="2775">
          <cell r="F2775" t="str">
            <v>CUSTO HORÁRIO DO EQUIPAMENTO - (A)</v>
          </cell>
          <cell r="J2775">
            <v>0</v>
          </cell>
        </row>
        <row r="2776">
          <cell r="C2776" t="str">
            <v>ÍTEM</v>
          </cell>
          <cell r="D2776" t="str">
            <v>M Ã O    D E   O B R A</v>
          </cell>
          <cell r="E2776" t="str">
            <v>QUANT.</v>
          </cell>
          <cell r="F2776" t="str">
            <v>SALÁRIO HORA</v>
          </cell>
          <cell r="J2776" t="str">
            <v>CUSTO HORÁRIO</v>
          </cell>
        </row>
        <row r="2777">
          <cell r="C2777" t="str">
            <v>T604</v>
          </cell>
          <cell r="D2777" t="str">
            <v>Pedreiro</v>
          </cell>
          <cell r="E2777">
            <v>0.2</v>
          </cell>
          <cell r="F2777">
            <v>9.44</v>
          </cell>
          <cell r="G2777" t="e">
            <v>#N/A</v>
          </cell>
          <cell r="H2777" t="e">
            <v>#N/A</v>
          </cell>
          <cell r="I2777" t="e">
            <v>#N/A</v>
          </cell>
          <cell r="J2777">
            <v>1.88</v>
          </cell>
        </row>
        <row r="2778">
          <cell r="C2778" t="str">
            <v>T701</v>
          </cell>
          <cell r="D2778" t="str">
            <v>Servente</v>
          </cell>
          <cell r="E2778">
            <v>0.4</v>
          </cell>
          <cell r="F2778">
            <v>6.99</v>
          </cell>
          <cell r="G2778" t="e">
            <v>#N/A</v>
          </cell>
          <cell r="H2778" t="e">
            <v>#N/A</v>
          </cell>
          <cell r="I2778" t="e">
            <v>#N/A</v>
          </cell>
          <cell r="J2778">
            <v>2.79</v>
          </cell>
        </row>
        <row r="2779">
          <cell r="D2779">
            <v>0</v>
          </cell>
          <cell r="F2779">
            <v>0</v>
          </cell>
          <cell r="G2779">
            <v>0</v>
          </cell>
          <cell r="H2779">
            <v>0</v>
          </cell>
          <cell r="I2779">
            <v>0</v>
          </cell>
          <cell r="J2779">
            <v>0</v>
          </cell>
        </row>
        <row r="2780">
          <cell r="D2780">
            <v>0</v>
          </cell>
          <cell r="F2780">
            <v>0</v>
          </cell>
          <cell r="G2780">
            <v>0</v>
          </cell>
          <cell r="H2780">
            <v>0</v>
          </cell>
          <cell r="I2780">
            <v>0</v>
          </cell>
          <cell r="J2780">
            <v>0</v>
          </cell>
        </row>
        <row r="2781">
          <cell r="D2781">
            <v>0</v>
          </cell>
          <cell r="F2781">
            <v>0</v>
          </cell>
          <cell r="G2781">
            <v>0</v>
          </cell>
          <cell r="H2781">
            <v>0</v>
          </cell>
          <cell r="I2781">
            <v>0</v>
          </cell>
          <cell r="J2781">
            <v>0</v>
          </cell>
        </row>
        <row r="2782">
          <cell r="F2782" t="str">
            <v>CUSTO HORÁRIO DE MÃO DE OBRA - (B)</v>
          </cell>
          <cell r="J2782">
            <v>4.67</v>
          </cell>
        </row>
        <row r="2783">
          <cell r="F2783" t="str">
            <v>FERRAMENTAS</v>
          </cell>
          <cell r="H2783">
            <v>0.05</v>
          </cell>
          <cell r="J2783">
            <v>0.23</v>
          </cell>
        </row>
        <row r="2784">
          <cell r="F2784" t="str">
            <v>CUSTO HORÁRIO TOTAL - (A + B)</v>
          </cell>
          <cell r="J2784">
            <v>4.9000000000000004</v>
          </cell>
        </row>
        <row r="2785">
          <cell r="F2785" t="str">
            <v>CUSTO UNITÁRIO DE EXECUÇÃO - (D)</v>
          </cell>
          <cell r="J2785">
            <v>4.9000000000000004</v>
          </cell>
        </row>
        <row r="2786">
          <cell r="C2786" t="str">
            <v>ÍTEM</v>
          </cell>
          <cell r="D2786" t="str">
            <v>M A T E R I A L</v>
          </cell>
          <cell r="E2786" t="str">
            <v>UNID</v>
          </cell>
          <cell r="F2786" t="str">
            <v>CONSUMO</v>
          </cell>
          <cell r="H2786" t="str">
            <v xml:space="preserve"> PREÇO UNITÁRIO</v>
          </cell>
          <cell r="J2786" t="str">
            <v>CUSTO UNITÁRIO</v>
          </cell>
        </row>
        <row r="2787">
          <cell r="D2787">
            <v>0</v>
          </cell>
          <cell r="E2787">
            <v>0</v>
          </cell>
          <cell r="H2787">
            <v>0</v>
          </cell>
          <cell r="I2787">
            <v>0</v>
          </cell>
          <cell r="J2787">
            <v>0</v>
          </cell>
        </row>
        <row r="2788">
          <cell r="D2788">
            <v>0</v>
          </cell>
          <cell r="E2788">
            <v>0</v>
          </cell>
          <cell r="H2788">
            <v>0</v>
          </cell>
          <cell r="I2788">
            <v>0</v>
          </cell>
          <cell r="J2788">
            <v>0</v>
          </cell>
        </row>
        <row r="2789">
          <cell r="D2789">
            <v>0</v>
          </cell>
          <cell r="E2789">
            <v>0</v>
          </cell>
          <cell r="H2789">
            <v>0</v>
          </cell>
          <cell r="I2789">
            <v>0</v>
          </cell>
          <cell r="J2789">
            <v>0</v>
          </cell>
        </row>
        <row r="2790">
          <cell r="D2790">
            <v>0</v>
          </cell>
          <cell r="E2790">
            <v>0</v>
          </cell>
          <cell r="H2790">
            <v>0</v>
          </cell>
          <cell r="I2790">
            <v>0</v>
          </cell>
          <cell r="J2790">
            <v>0</v>
          </cell>
        </row>
        <row r="2791">
          <cell r="D2791">
            <v>0</v>
          </cell>
          <cell r="E2791">
            <v>0</v>
          </cell>
          <cell r="H2791">
            <v>0</v>
          </cell>
          <cell r="I2791">
            <v>0</v>
          </cell>
          <cell r="J2791">
            <v>0</v>
          </cell>
        </row>
        <row r="2792">
          <cell r="F2792" t="str">
            <v>CUSTO TOTAL DE MATERIAL - (E)</v>
          </cell>
          <cell r="J2792">
            <v>0</v>
          </cell>
        </row>
        <row r="2793">
          <cell r="C2793" t="str">
            <v>CODIGO</v>
          </cell>
          <cell r="D2793" t="str">
            <v>ATIVIDADES AUXILIARES</v>
          </cell>
          <cell r="E2793" t="str">
            <v>UND</v>
          </cell>
          <cell r="F2793" t="str">
            <v>QUANTIDADE</v>
          </cell>
          <cell r="H2793" t="str">
            <v>CUSTO UNITÁRIO</v>
          </cell>
          <cell r="J2793" t="str">
            <v>CUSTO UNITÁRIO</v>
          </cell>
        </row>
        <row r="2794">
          <cell r="C2794" t="str">
            <v>1 A 01 580 02</v>
          </cell>
          <cell r="D2794" t="str">
            <v>Fornecimento, preparo e colocação formas aço CA 50</v>
          </cell>
          <cell r="E2794" t="str">
            <v>kg</v>
          </cell>
          <cell r="F2794">
            <v>1.512</v>
          </cell>
          <cell r="H2794">
            <v>5.72</v>
          </cell>
          <cell r="J2794">
            <v>8.64</v>
          </cell>
        </row>
        <row r="2795">
          <cell r="C2795" t="str">
            <v>1 A 01 512 60</v>
          </cell>
          <cell r="D2795" t="str">
            <v>Concreto ciclópico fck=12 MPa AC/BC/PC</v>
          </cell>
          <cell r="E2795" t="str">
            <v>m³</v>
          </cell>
          <cell r="F2795">
            <v>0.23</v>
          </cell>
          <cell r="H2795" t="e">
            <v>#N/A</v>
          </cell>
          <cell r="J2795" t="e">
            <v>#N/A</v>
          </cell>
        </row>
        <row r="2796">
          <cell r="D2796">
            <v>0</v>
          </cell>
          <cell r="E2796">
            <v>0</v>
          </cell>
          <cell r="H2796">
            <v>0</v>
          </cell>
          <cell r="J2796">
            <v>0</v>
          </cell>
        </row>
        <row r="2797">
          <cell r="D2797">
            <v>0</v>
          </cell>
          <cell r="E2797">
            <v>0</v>
          </cell>
          <cell r="H2797">
            <v>0</v>
          </cell>
          <cell r="J2797">
            <v>0</v>
          </cell>
        </row>
        <row r="2798">
          <cell r="D2798">
            <v>0</v>
          </cell>
          <cell r="H2798">
            <v>0</v>
          </cell>
          <cell r="J2798">
            <v>0</v>
          </cell>
        </row>
        <row r="2799">
          <cell r="C2799" t="str">
            <v>OBSERVAÇÕES:</v>
          </cell>
          <cell r="F2799" t="str">
            <v>CUSTO ATIVIDADES AUXILIARES - (F)</v>
          </cell>
          <cell r="J2799" t="e">
            <v>#N/A</v>
          </cell>
        </row>
        <row r="2800">
          <cell r="F2800" t="str">
            <v>CUSTO UNITÁRIO DIRETO TOTAL</v>
          </cell>
          <cell r="J2800" t="e">
            <v>#N/A</v>
          </cell>
        </row>
        <row r="2801">
          <cell r="F2801" t="str">
            <v xml:space="preserve">BONIFICAÇÃO </v>
          </cell>
          <cell r="H2801">
            <v>0</v>
          </cell>
          <cell r="J2801" t="e">
            <v>#N/A</v>
          </cell>
        </row>
        <row r="2802">
          <cell r="F2802" t="str">
            <v>PREÇO UNITÁRIO  TOTAL</v>
          </cell>
          <cell r="J2802" t="e">
            <v>#N/A</v>
          </cell>
        </row>
        <row r="2806">
          <cell r="A2806" t="str">
            <v>1 B 00 999 06</v>
          </cell>
          <cell r="C2806" t="str">
            <v>SERVIÇO:</v>
          </cell>
          <cell r="D2806" t="str">
            <v>Solo local, selo de argila apiloado</v>
          </cell>
          <cell r="F2806" t="str">
            <v>PRODUÇÃO DA EQUIPE - (C):</v>
          </cell>
          <cell r="J2806">
            <v>1.5</v>
          </cell>
          <cell r="K2806" t="str">
            <v>m³</v>
          </cell>
          <cell r="M2806">
            <v>22.31</v>
          </cell>
        </row>
        <row r="2807">
          <cell r="F2807" t="str">
            <v>UNITÁRIO</v>
          </cell>
          <cell r="H2807" t="str">
            <v>C. OPERACIONAL</v>
          </cell>
        </row>
        <row r="2808">
          <cell r="C2808" t="str">
            <v>ÍTEM</v>
          </cell>
          <cell r="D2808" t="str">
            <v>E Q U I P A M E N T O</v>
          </cell>
          <cell r="E2808" t="str">
            <v>QUANT.</v>
          </cell>
          <cell r="F2808" t="str">
            <v>PROD</v>
          </cell>
          <cell r="G2808" t="str">
            <v>IMPROD</v>
          </cell>
          <cell r="H2808" t="str">
            <v>PROD</v>
          </cell>
          <cell r="I2808" t="str">
            <v>IMPROD</v>
          </cell>
          <cell r="J2808" t="str">
            <v>CUSTO HORÁRIO</v>
          </cell>
        </row>
        <row r="2809">
          <cell r="D2809">
            <v>0</v>
          </cell>
          <cell r="G2809">
            <v>0</v>
          </cell>
          <cell r="H2809">
            <v>0</v>
          </cell>
          <cell r="I2809">
            <v>0</v>
          </cell>
          <cell r="J2809">
            <v>0</v>
          </cell>
        </row>
        <row r="2810">
          <cell r="D2810">
            <v>0</v>
          </cell>
          <cell r="G2810">
            <v>0</v>
          </cell>
          <cell r="H2810">
            <v>0</v>
          </cell>
          <cell r="I2810">
            <v>0</v>
          </cell>
          <cell r="J2810">
            <v>0</v>
          </cell>
        </row>
        <row r="2811">
          <cell r="D2811">
            <v>0</v>
          </cell>
          <cell r="G2811">
            <v>0</v>
          </cell>
          <cell r="H2811">
            <v>0</v>
          </cell>
          <cell r="I2811">
            <v>0</v>
          </cell>
          <cell r="J2811">
            <v>0</v>
          </cell>
        </row>
        <row r="2812">
          <cell r="D2812">
            <v>0</v>
          </cell>
          <cell r="G2812">
            <v>0</v>
          </cell>
          <cell r="H2812">
            <v>0</v>
          </cell>
          <cell r="I2812">
            <v>0</v>
          </cell>
          <cell r="J2812">
            <v>0</v>
          </cell>
        </row>
        <row r="2813">
          <cell r="D2813">
            <v>0</v>
          </cell>
          <cell r="G2813">
            <v>0</v>
          </cell>
          <cell r="H2813">
            <v>0</v>
          </cell>
          <cell r="I2813">
            <v>0</v>
          </cell>
          <cell r="J2813">
            <v>0</v>
          </cell>
        </row>
        <row r="2814">
          <cell r="D2814">
            <v>0</v>
          </cell>
          <cell r="G2814">
            <v>0</v>
          </cell>
          <cell r="H2814">
            <v>0</v>
          </cell>
          <cell r="I2814">
            <v>0</v>
          </cell>
          <cell r="J2814">
            <v>0</v>
          </cell>
        </row>
        <row r="2815">
          <cell r="D2815">
            <v>0</v>
          </cell>
          <cell r="G2815">
            <v>0</v>
          </cell>
          <cell r="H2815">
            <v>0</v>
          </cell>
          <cell r="I2815">
            <v>0</v>
          </cell>
          <cell r="J2815">
            <v>0</v>
          </cell>
        </row>
        <row r="2816">
          <cell r="F2816" t="str">
            <v>CUSTO HORÁRIO DO EQUIPAMENTO - (A)</v>
          </cell>
          <cell r="J2816">
            <v>0</v>
          </cell>
        </row>
        <row r="2817">
          <cell r="C2817" t="str">
            <v>ÍTEM</v>
          </cell>
          <cell r="D2817" t="str">
            <v>M Ã O    D E   O B R A</v>
          </cell>
          <cell r="E2817" t="str">
            <v>QUANT.</v>
          </cell>
          <cell r="F2817" t="str">
            <v>SALÁRIO HORA</v>
          </cell>
          <cell r="J2817" t="str">
            <v>CUSTO HORÁRIO</v>
          </cell>
        </row>
        <row r="2818">
          <cell r="C2818" t="str">
            <v>T501</v>
          </cell>
          <cell r="D2818" t="str">
            <v>Encarregado de turma</v>
          </cell>
          <cell r="E2818">
            <v>0.05</v>
          </cell>
          <cell r="F2818">
            <v>21.11</v>
          </cell>
          <cell r="G2818" t="e">
            <v>#N/A</v>
          </cell>
          <cell r="H2818" t="e">
            <v>#N/A</v>
          </cell>
          <cell r="I2818" t="e">
            <v>#N/A</v>
          </cell>
          <cell r="J2818">
            <v>1.05</v>
          </cell>
        </row>
        <row r="2819">
          <cell r="C2819" t="str">
            <v>T701</v>
          </cell>
          <cell r="D2819" t="str">
            <v>Servente</v>
          </cell>
          <cell r="E2819">
            <v>2.5</v>
          </cell>
          <cell r="F2819">
            <v>6.99</v>
          </cell>
          <cell r="G2819" t="e">
            <v>#N/A</v>
          </cell>
          <cell r="H2819" t="e">
            <v>#N/A</v>
          </cell>
          <cell r="I2819" t="e">
            <v>#N/A</v>
          </cell>
          <cell r="J2819">
            <v>17.47</v>
          </cell>
        </row>
        <row r="2820">
          <cell r="D2820">
            <v>0</v>
          </cell>
          <cell r="F2820">
            <v>0</v>
          </cell>
          <cell r="G2820">
            <v>0</v>
          </cell>
          <cell r="H2820">
            <v>0</v>
          </cell>
          <cell r="I2820">
            <v>0</v>
          </cell>
          <cell r="J2820">
            <v>0</v>
          </cell>
        </row>
        <row r="2821">
          <cell r="D2821">
            <v>0</v>
          </cell>
          <cell r="F2821">
            <v>0</v>
          </cell>
          <cell r="G2821">
            <v>0</v>
          </cell>
          <cell r="H2821">
            <v>0</v>
          </cell>
          <cell r="I2821">
            <v>0</v>
          </cell>
          <cell r="J2821">
            <v>0</v>
          </cell>
        </row>
        <row r="2822">
          <cell r="D2822">
            <v>0</v>
          </cell>
          <cell r="F2822">
            <v>0</v>
          </cell>
          <cell r="G2822">
            <v>0</v>
          </cell>
          <cell r="H2822">
            <v>0</v>
          </cell>
          <cell r="I2822">
            <v>0</v>
          </cell>
          <cell r="J2822">
            <v>0</v>
          </cell>
        </row>
        <row r="2823">
          <cell r="F2823" t="str">
            <v>CUSTO HORÁRIO DE MÃO DE OBRA - (B)</v>
          </cell>
          <cell r="J2823">
            <v>18.52</v>
          </cell>
        </row>
        <row r="2824">
          <cell r="F2824" t="str">
            <v>FERRAMENTAS</v>
          </cell>
          <cell r="H2824">
            <v>0.2051</v>
          </cell>
          <cell r="J2824">
            <v>3.79</v>
          </cell>
        </row>
        <row r="2825">
          <cell r="F2825" t="str">
            <v>CUSTO HORÁRIO TOTAL - (A + B)</v>
          </cell>
          <cell r="J2825">
            <v>22.31</v>
          </cell>
        </row>
        <row r="2826">
          <cell r="F2826" t="str">
            <v>CUSTO UNITÁRIO DE EXECUÇÃO - (D)</v>
          </cell>
          <cell r="J2826">
            <v>14.87</v>
          </cell>
        </row>
        <row r="2827">
          <cell r="C2827" t="str">
            <v>ÍTEM</v>
          </cell>
          <cell r="D2827" t="str">
            <v>M A T E R I A L</v>
          </cell>
          <cell r="E2827" t="str">
            <v>UNID</v>
          </cell>
          <cell r="F2827" t="str">
            <v>CONSUMO</v>
          </cell>
          <cell r="H2827" t="str">
            <v xml:space="preserve"> PREÇO UNITÁRIO</v>
          </cell>
          <cell r="J2827" t="str">
            <v>CUSTO UNITÁRIO</v>
          </cell>
        </row>
        <row r="2828">
          <cell r="D2828">
            <v>0</v>
          </cell>
          <cell r="E2828">
            <v>0</v>
          </cell>
          <cell r="J2828">
            <v>0</v>
          </cell>
        </row>
        <row r="2829">
          <cell r="D2829">
            <v>0</v>
          </cell>
          <cell r="J2829">
            <v>0</v>
          </cell>
        </row>
        <row r="2830">
          <cell r="D2830">
            <v>0</v>
          </cell>
          <cell r="E2830">
            <v>0</v>
          </cell>
          <cell r="J2830">
            <v>0</v>
          </cell>
        </row>
        <row r="2831">
          <cell r="D2831">
            <v>0</v>
          </cell>
          <cell r="E2831">
            <v>0</v>
          </cell>
          <cell r="J2831">
            <v>0</v>
          </cell>
        </row>
        <row r="2832">
          <cell r="D2832">
            <v>0</v>
          </cell>
          <cell r="E2832">
            <v>0</v>
          </cell>
          <cell r="J2832">
            <v>0</v>
          </cell>
        </row>
        <row r="2833">
          <cell r="F2833" t="str">
            <v>CUSTO TOTAL DE MATERIAL - (E)</v>
          </cell>
          <cell r="J2833">
            <v>0</v>
          </cell>
        </row>
        <row r="2834">
          <cell r="C2834" t="str">
            <v>CODIGO</v>
          </cell>
          <cell r="D2834" t="str">
            <v>ATIVIDADES AUXILIARES</v>
          </cell>
          <cell r="E2834" t="str">
            <v>UND</v>
          </cell>
          <cell r="F2834" t="str">
            <v>QUANTIDADE</v>
          </cell>
          <cell r="H2834" t="str">
            <v>CUSTO UNITÁRIO</v>
          </cell>
          <cell r="J2834" t="str">
            <v>CUSTO UNITÁRIO</v>
          </cell>
        </row>
        <row r="2835">
          <cell r="D2835">
            <v>0</v>
          </cell>
          <cell r="E2835">
            <v>0</v>
          </cell>
          <cell r="H2835">
            <v>0</v>
          </cell>
          <cell r="J2835">
            <v>0</v>
          </cell>
        </row>
        <row r="2836">
          <cell r="D2836">
            <v>0</v>
          </cell>
          <cell r="E2836">
            <v>0</v>
          </cell>
          <cell r="H2836">
            <v>0</v>
          </cell>
          <cell r="J2836">
            <v>0</v>
          </cell>
        </row>
        <row r="2837">
          <cell r="D2837">
            <v>0</v>
          </cell>
          <cell r="E2837">
            <v>0</v>
          </cell>
          <cell r="H2837">
            <v>0</v>
          </cell>
          <cell r="J2837">
            <v>0</v>
          </cell>
        </row>
        <row r="2838">
          <cell r="D2838">
            <v>0</v>
          </cell>
          <cell r="E2838">
            <v>0</v>
          </cell>
          <cell r="H2838">
            <v>0</v>
          </cell>
          <cell r="J2838">
            <v>0</v>
          </cell>
        </row>
        <row r="2839">
          <cell r="D2839">
            <v>0</v>
          </cell>
          <cell r="H2839">
            <v>0</v>
          </cell>
          <cell r="J2839">
            <v>0</v>
          </cell>
        </row>
        <row r="2840">
          <cell r="C2840" t="str">
            <v>OBSERVAÇÕES:</v>
          </cell>
          <cell r="F2840" t="str">
            <v>CUSTO ATIVIDADES AUXILIARES - (F)</v>
          </cell>
          <cell r="J2840">
            <v>0</v>
          </cell>
        </row>
        <row r="2841">
          <cell r="F2841" t="str">
            <v>CUSTO UNITÁRIO DIRETO TOTAL</v>
          </cell>
          <cell r="J2841">
            <v>22.31</v>
          </cell>
        </row>
        <row r="2842">
          <cell r="F2842" t="str">
            <v xml:space="preserve">BONIFICAÇÃO </v>
          </cell>
          <cell r="H2842">
            <v>0</v>
          </cell>
          <cell r="J2842">
            <v>0</v>
          </cell>
        </row>
        <row r="2843">
          <cell r="F2843" t="str">
            <v>PREÇO UNITÁRIO  TOTAL</v>
          </cell>
          <cell r="J2843">
            <v>22.31</v>
          </cell>
        </row>
        <row r="2847">
          <cell r="A2847" t="str">
            <v>2 S 05 301 50</v>
          </cell>
          <cell r="C2847" t="str">
            <v>SERVIÇO:</v>
          </cell>
          <cell r="D2847" t="str">
            <v>Alvenaria de pedra argamassada 1:3 AC/PC</v>
          </cell>
          <cell r="F2847" t="str">
            <v>PRODUÇÃO DA EQUIPE - (C):</v>
          </cell>
          <cell r="J2847">
            <v>1</v>
          </cell>
          <cell r="K2847" t="str">
            <v>m³</v>
          </cell>
          <cell r="M2847">
            <v>212.12</v>
          </cell>
        </row>
        <row r="2848">
          <cell r="F2848" t="str">
            <v>UNITÁRIO</v>
          </cell>
          <cell r="H2848" t="str">
            <v>C. OPERACIONAL</v>
          </cell>
        </row>
        <row r="2849">
          <cell r="C2849" t="str">
            <v>ÍTEM</v>
          </cell>
          <cell r="D2849" t="str">
            <v>E Q U I P A M E N T O</v>
          </cell>
          <cell r="E2849" t="str">
            <v>QUANT.</v>
          </cell>
          <cell r="F2849" t="str">
            <v>PROD</v>
          </cell>
          <cell r="G2849" t="str">
            <v>IMPROD</v>
          </cell>
          <cell r="H2849" t="str">
            <v>PROD</v>
          </cell>
          <cell r="I2849" t="str">
            <v>IMPROD</v>
          </cell>
          <cell r="J2849" t="str">
            <v>CUSTO HORÁRIO</v>
          </cell>
        </row>
        <row r="2850">
          <cell r="C2850" t="str">
            <v>E404</v>
          </cell>
          <cell r="D2850" t="str">
            <v>(*) Caminhão Basculante : Mercedes Benz : 2423K -  10 m3 - 15 t</v>
          </cell>
          <cell r="E2850">
            <v>0.01</v>
          </cell>
          <cell r="F2850">
            <v>1</v>
          </cell>
          <cell r="G2850">
            <v>0</v>
          </cell>
          <cell r="H2850">
            <v>121.69</v>
          </cell>
          <cell r="I2850">
            <v>20.47</v>
          </cell>
          <cell r="J2850">
            <v>1.21</v>
          </cell>
        </row>
        <row r="2851">
          <cell r="D2851">
            <v>0</v>
          </cell>
          <cell r="G2851">
            <v>0</v>
          </cell>
          <cell r="H2851">
            <v>0</v>
          </cell>
          <cell r="I2851">
            <v>0</v>
          </cell>
          <cell r="J2851">
            <v>0</v>
          </cell>
        </row>
        <row r="2852">
          <cell r="D2852">
            <v>0</v>
          </cell>
          <cell r="G2852">
            <v>0</v>
          </cell>
          <cell r="H2852">
            <v>0</v>
          </cell>
          <cell r="I2852">
            <v>0</v>
          </cell>
          <cell r="J2852">
            <v>0</v>
          </cell>
        </row>
        <row r="2853">
          <cell r="D2853">
            <v>0</v>
          </cell>
          <cell r="G2853">
            <v>0</v>
          </cell>
          <cell r="H2853">
            <v>0</v>
          </cell>
          <cell r="I2853">
            <v>0</v>
          </cell>
          <cell r="J2853">
            <v>0</v>
          </cell>
        </row>
        <row r="2854">
          <cell r="D2854">
            <v>0</v>
          </cell>
          <cell r="G2854">
            <v>0</v>
          </cell>
          <cell r="H2854">
            <v>0</v>
          </cell>
          <cell r="I2854">
            <v>0</v>
          </cell>
          <cell r="J2854">
            <v>0</v>
          </cell>
        </row>
        <row r="2855">
          <cell r="F2855" t="str">
            <v>CUSTO HORÁRIO DO EQUIPAMENTO - (A)</v>
          </cell>
          <cell r="J2855">
            <v>1.21</v>
          </cell>
        </row>
        <row r="2856">
          <cell r="C2856" t="str">
            <v>ÍTEM</v>
          </cell>
          <cell r="D2856" t="str">
            <v>M Ã O    D E   O B R A</v>
          </cell>
          <cell r="E2856" t="str">
            <v>QUANT.</v>
          </cell>
          <cell r="F2856" t="str">
            <v>SALÁRIO HORA</v>
          </cell>
          <cell r="J2856" t="str">
            <v>CUSTO HORÁRIO</v>
          </cell>
        </row>
        <row r="2857">
          <cell r="C2857" t="str">
            <v>T604</v>
          </cell>
          <cell r="D2857" t="str">
            <v>Pedreiro</v>
          </cell>
          <cell r="E2857">
            <v>1</v>
          </cell>
          <cell r="F2857">
            <v>9.44</v>
          </cell>
          <cell r="G2857" t="e">
            <v>#N/A</v>
          </cell>
          <cell r="H2857" t="e">
            <v>#N/A</v>
          </cell>
          <cell r="I2857" t="e">
            <v>#N/A</v>
          </cell>
          <cell r="J2857">
            <v>9.44</v>
          </cell>
        </row>
        <row r="2858">
          <cell r="C2858" t="str">
            <v>T701</v>
          </cell>
          <cell r="D2858" t="str">
            <v>Servente</v>
          </cell>
          <cell r="E2858">
            <v>4</v>
          </cell>
          <cell r="F2858">
            <v>6.99</v>
          </cell>
          <cell r="G2858" t="e">
            <v>#N/A</v>
          </cell>
          <cell r="H2858" t="e">
            <v>#N/A</v>
          </cell>
          <cell r="I2858" t="e">
            <v>#N/A</v>
          </cell>
          <cell r="J2858">
            <v>27.96</v>
          </cell>
        </row>
        <row r="2859">
          <cell r="D2859">
            <v>0</v>
          </cell>
          <cell r="F2859">
            <v>0</v>
          </cell>
          <cell r="G2859">
            <v>0</v>
          </cell>
          <cell r="H2859">
            <v>0</v>
          </cell>
          <cell r="I2859">
            <v>0</v>
          </cell>
          <cell r="J2859">
            <v>0</v>
          </cell>
        </row>
        <row r="2860">
          <cell r="D2860">
            <v>0</v>
          </cell>
          <cell r="F2860">
            <v>0</v>
          </cell>
          <cell r="G2860">
            <v>0</v>
          </cell>
          <cell r="H2860">
            <v>0</v>
          </cell>
          <cell r="I2860">
            <v>0</v>
          </cell>
          <cell r="J2860">
            <v>0</v>
          </cell>
        </row>
        <row r="2861">
          <cell r="D2861">
            <v>0</v>
          </cell>
          <cell r="F2861">
            <v>0</v>
          </cell>
          <cell r="G2861">
            <v>0</v>
          </cell>
          <cell r="H2861">
            <v>0</v>
          </cell>
          <cell r="I2861">
            <v>0</v>
          </cell>
          <cell r="J2861">
            <v>0</v>
          </cell>
        </row>
        <row r="2862">
          <cell r="F2862" t="str">
            <v>CUSTO HORÁRIO DE MÃO DE OBRA - (B)</v>
          </cell>
          <cell r="J2862">
            <v>37.4</v>
          </cell>
        </row>
        <row r="2863">
          <cell r="F2863" t="str">
            <v>FERRAMENTAS</v>
          </cell>
          <cell r="H2863">
            <v>0.05</v>
          </cell>
          <cell r="J2863">
            <v>1.87</v>
          </cell>
        </row>
        <row r="2864">
          <cell r="F2864" t="str">
            <v>CUSTO HORÁRIO TOTAL - (A + B)</v>
          </cell>
          <cell r="J2864">
            <v>40.479999999999997</v>
          </cell>
        </row>
        <row r="2865">
          <cell r="F2865" t="str">
            <v>CUSTO UNITÁRIO DE EXECUÇÃO - (D)</v>
          </cell>
          <cell r="J2865">
            <v>40.479999999999997</v>
          </cell>
        </row>
        <row r="2866">
          <cell r="C2866" t="str">
            <v>ÍTEM</v>
          </cell>
          <cell r="D2866" t="str">
            <v>M A T E R I A L</v>
          </cell>
          <cell r="E2866" t="str">
            <v>UNID</v>
          </cell>
          <cell r="F2866" t="str">
            <v>CONSUMO</v>
          </cell>
          <cell r="H2866" t="str">
            <v xml:space="preserve"> PREÇO UNITÁRIO</v>
          </cell>
          <cell r="J2866" t="str">
            <v>CUSTO UNITÁRIO</v>
          </cell>
        </row>
        <row r="2867">
          <cell r="C2867" t="str">
            <v>M711</v>
          </cell>
          <cell r="D2867" t="str">
            <v>Pedra rachão comercial DMTaté 50 km</v>
          </cell>
          <cell r="E2867" t="str">
            <v>m³</v>
          </cell>
          <cell r="F2867">
            <v>0.8</v>
          </cell>
          <cell r="H2867">
            <v>65</v>
          </cell>
          <cell r="I2867">
            <v>0</v>
          </cell>
          <cell r="J2867">
            <v>52</v>
          </cell>
        </row>
        <row r="2868">
          <cell r="D2868">
            <v>0</v>
          </cell>
          <cell r="E2868">
            <v>0</v>
          </cell>
          <cell r="H2868">
            <v>0</v>
          </cell>
          <cell r="I2868">
            <v>0</v>
          </cell>
          <cell r="J2868">
            <v>0</v>
          </cell>
        </row>
        <row r="2869">
          <cell r="D2869">
            <v>0</v>
          </cell>
          <cell r="E2869">
            <v>0</v>
          </cell>
          <cell r="H2869">
            <v>0</v>
          </cell>
          <cell r="I2869">
            <v>0</v>
          </cell>
          <cell r="J2869">
            <v>0</v>
          </cell>
        </row>
        <row r="2870">
          <cell r="D2870">
            <v>0</v>
          </cell>
          <cell r="E2870">
            <v>0</v>
          </cell>
          <cell r="H2870">
            <v>0</v>
          </cell>
          <cell r="I2870">
            <v>0</v>
          </cell>
          <cell r="J2870">
            <v>0</v>
          </cell>
        </row>
        <row r="2871">
          <cell r="D2871">
            <v>0</v>
          </cell>
          <cell r="E2871">
            <v>0</v>
          </cell>
          <cell r="H2871">
            <v>0</v>
          </cell>
          <cell r="I2871">
            <v>0</v>
          </cell>
          <cell r="J2871">
            <v>0</v>
          </cell>
        </row>
        <row r="2872">
          <cell r="F2872" t="str">
            <v>CUSTO TOTAL DE MATERIAL - (E)</v>
          </cell>
          <cell r="J2872">
            <v>52</v>
          </cell>
        </row>
        <row r="2873">
          <cell r="C2873" t="str">
            <v>CODIGO</v>
          </cell>
          <cell r="D2873" t="str">
            <v>ATIVIDADES AUXILIARES</v>
          </cell>
          <cell r="E2873" t="str">
            <v>UND</v>
          </cell>
          <cell r="F2873" t="str">
            <v>QUANTIDADE</v>
          </cell>
          <cell r="H2873" t="str">
            <v>CUSTO UNITÁRIO</v>
          </cell>
          <cell r="J2873" t="str">
            <v>CUSTO UNITÁRIO</v>
          </cell>
        </row>
        <row r="2874">
          <cell r="C2874" t="str">
            <v>1 A 01 603 51</v>
          </cell>
          <cell r="D2874" t="str">
            <v>Argamassa cimento-areia 1:3 A</v>
          </cell>
          <cell r="E2874" t="str">
            <v>m³</v>
          </cell>
          <cell r="F2874">
            <v>0.32</v>
          </cell>
          <cell r="H2874">
            <v>373.89</v>
          </cell>
          <cell r="J2874">
            <v>119.64</v>
          </cell>
        </row>
        <row r="2875">
          <cell r="D2875">
            <v>0</v>
          </cell>
          <cell r="E2875">
            <v>0</v>
          </cell>
          <cell r="H2875">
            <v>0</v>
          </cell>
          <cell r="J2875">
            <v>0</v>
          </cell>
        </row>
        <row r="2876">
          <cell r="D2876">
            <v>0</v>
          </cell>
          <cell r="E2876">
            <v>0</v>
          </cell>
          <cell r="H2876">
            <v>0</v>
          </cell>
          <cell r="J2876">
            <v>0</v>
          </cell>
        </row>
        <row r="2877">
          <cell r="D2877">
            <v>0</v>
          </cell>
          <cell r="E2877">
            <v>0</v>
          </cell>
          <cell r="H2877">
            <v>0</v>
          </cell>
          <cell r="J2877">
            <v>0</v>
          </cell>
        </row>
        <row r="2878">
          <cell r="D2878">
            <v>0</v>
          </cell>
          <cell r="H2878">
            <v>0</v>
          </cell>
          <cell r="J2878">
            <v>0</v>
          </cell>
        </row>
        <row r="2879">
          <cell r="C2879" t="str">
            <v>OBSERVAÇÕES:</v>
          </cell>
          <cell r="F2879" t="str">
            <v>CUSTO ATIVIDADES AUXILIARES - (F)</v>
          </cell>
          <cell r="J2879">
            <v>119.64</v>
          </cell>
        </row>
        <row r="2880">
          <cell r="F2880" t="str">
            <v>CUSTO UNITÁRIO DIRETO TOTAL</v>
          </cell>
          <cell r="J2880">
            <v>212.12</v>
          </cell>
        </row>
        <row r="2881">
          <cell r="F2881" t="str">
            <v xml:space="preserve">BONIFICAÇÃO </v>
          </cell>
          <cell r="H2881">
            <v>0</v>
          </cell>
          <cell r="J2881">
            <v>0</v>
          </cell>
        </row>
        <row r="2882">
          <cell r="F2882" t="str">
            <v>PREÇO UNITÁRIO  TOTAL</v>
          </cell>
          <cell r="J2882">
            <v>212.12</v>
          </cell>
        </row>
        <row r="2886">
          <cell r="A2886">
            <v>49101</v>
          </cell>
          <cell r="C2886" t="str">
            <v>SERVIÇO:</v>
          </cell>
          <cell r="D2886" t="str">
            <v>Usinagem com 70% de solo e de 30% de brita.</v>
          </cell>
          <cell r="F2886" t="str">
            <v>PRODUÇÃO DA EQUIPE - (C):</v>
          </cell>
          <cell r="J2886">
            <v>121</v>
          </cell>
          <cell r="K2886" t="str">
            <v>M3</v>
          </cell>
          <cell r="M2886">
            <v>35.549999999999997</v>
          </cell>
        </row>
        <row r="2887">
          <cell r="F2887" t="str">
            <v>UNITÁRIO</v>
          </cell>
          <cell r="H2887" t="str">
            <v>C. OPERACIONAL</v>
          </cell>
        </row>
        <row r="2888">
          <cell r="C2888" t="str">
            <v>ÍTEM</v>
          </cell>
          <cell r="D2888" t="str">
            <v>E Q U I P A M E N T O</v>
          </cell>
          <cell r="E2888" t="str">
            <v>QUANT.</v>
          </cell>
          <cell r="F2888" t="str">
            <v>PROD</v>
          </cell>
          <cell r="G2888" t="str">
            <v>IMPROD</v>
          </cell>
          <cell r="H2888" t="str">
            <v>PROD</v>
          </cell>
          <cell r="I2888" t="str">
            <v>IMPROD</v>
          </cell>
          <cell r="J2888" t="str">
            <v>CUSTO HORÁRIO</v>
          </cell>
        </row>
        <row r="2889">
          <cell r="C2889" t="str">
            <v>E010</v>
          </cell>
          <cell r="D2889" t="str">
            <v>Carregadeira de Pneus : Caterpillar : 950H -  3,3 m3</v>
          </cell>
          <cell r="E2889">
            <v>1</v>
          </cell>
          <cell r="F2889">
            <v>1</v>
          </cell>
          <cell r="G2889">
            <v>0</v>
          </cell>
          <cell r="H2889">
            <v>180.79</v>
          </cell>
          <cell r="I2889">
            <v>22.39</v>
          </cell>
          <cell r="J2889">
            <v>180.79</v>
          </cell>
        </row>
        <row r="2890">
          <cell r="C2890" t="str">
            <v>E106</v>
          </cell>
          <cell r="D2890" t="str">
            <v>Usina Misturadora : Cifali : - de solos 350 / 600 t/h</v>
          </cell>
          <cell r="E2890">
            <v>1</v>
          </cell>
          <cell r="F2890">
            <v>1</v>
          </cell>
          <cell r="G2890">
            <v>0</v>
          </cell>
          <cell r="H2890">
            <v>93.96</v>
          </cell>
          <cell r="I2890">
            <v>23.67</v>
          </cell>
          <cell r="J2890">
            <v>93.96</v>
          </cell>
        </row>
        <row r="2891">
          <cell r="C2891" t="str">
            <v>E503</v>
          </cell>
          <cell r="D2891" t="str">
            <v>Grupo Gerador : Heimer : GEHM-180 - 164 / 180 KVA</v>
          </cell>
          <cell r="E2891">
            <v>1</v>
          </cell>
          <cell r="F2891">
            <v>1</v>
          </cell>
          <cell r="G2891">
            <v>0</v>
          </cell>
          <cell r="H2891">
            <v>87.13</v>
          </cell>
          <cell r="I2891">
            <v>17.27</v>
          </cell>
          <cell r="J2891">
            <v>87.13</v>
          </cell>
        </row>
        <row r="2892">
          <cell r="D2892">
            <v>0</v>
          </cell>
          <cell r="G2892">
            <v>0</v>
          </cell>
          <cell r="H2892">
            <v>0</v>
          </cell>
          <cell r="I2892">
            <v>0</v>
          </cell>
          <cell r="J2892">
            <v>0</v>
          </cell>
        </row>
        <row r="2893">
          <cell r="D2893">
            <v>0</v>
          </cell>
          <cell r="G2893">
            <v>0</v>
          </cell>
          <cell r="H2893">
            <v>0</v>
          </cell>
          <cell r="I2893">
            <v>0</v>
          </cell>
          <cell r="J2893">
            <v>0</v>
          </cell>
        </row>
        <row r="2894">
          <cell r="D2894">
            <v>0</v>
          </cell>
          <cell r="G2894">
            <v>0</v>
          </cell>
          <cell r="H2894">
            <v>0</v>
          </cell>
          <cell r="I2894">
            <v>0</v>
          </cell>
          <cell r="J2894">
            <v>0</v>
          </cell>
        </row>
        <row r="2895">
          <cell r="D2895">
            <v>0</v>
          </cell>
          <cell r="G2895">
            <v>0</v>
          </cell>
          <cell r="H2895">
            <v>0</v>
          </cell>
          <cell r="I2895">
            <v>0</v>
          </cell>
          <cell r="J2895">
            <v>0</v>
          </cell>
        </row>
        <row r="2896">
          <cell r="F2896" t="str">
            <v>CUSTO HORÁRIO DO EQUIPAMENTO - (A)</v>
          </cell>
          <cell r="J2896">
            <v>361.88</v>
          </cell>
        </row>
        <row r="2897">
          <cell r="C2897" t="str">
            <v>ÍTEM</v>
          </cell>
          <cell r="D2897" t="str">
            <v>M Ã O    D E   O B R A</v>
          </cell>
          <cell r="E2897" t="str">
            <v>QUANT.</v>
          </cell>
          <cell r="F2897" t="str">
            <v>SALÁRIO HORA</v>
          </cell>
          <cell r="J2897" t="str">
            <v>CUSTO HORÁRIO</v>
          </cell>
        </row>
        <row r="2898">
          <cell r="C2898" t="str">
            <v>T501</v>
          </cell>
          <cell r="D2898" t="str">
            <v>Encarregado de turma</v>
          </cell>
          <cell r="E2898">
            <v>1</v>
          </cell>
          <cell r="F2898">
            <v>21.11</v>
          </cell>
          <cell r="G2898" t="e">
            <v>#N/A</v>
          </cell>
          <cell r="H2898" t="e">
            <v>#N/A</v>
          </cell>
          <cell r="I2898" t="e">
            <v>#N/A</v>
          </cell>
          <cell r="J2898">
            <v>21.11</v>
          </cell>
        </row>
        <row r="2899">
          <cell r="C2899" t="str">
            <v>T701</v>
          </cell>
          <cell r="D2899" t="str">
            <v>Servente</v>
          </cell>
          <cell r="E2899">
            <v>5</v>
          </cell>
          <cell r="F2899">
            <v>6.99</v>
          </cell>
          <cell r="G2899" t="e">
            <v>#N/A</v>
          </cell>
          <cell r="H2899" t="e">
            <v>#N/A</v>
          </cell>
          <cell r="I2899" t="e">
            <v>#N/A</v>
          </cell>
          <cell r="J2899">
            <v>34.950000000000003</v>
          </cell>
        </row>
        <row r="2900">
          <cell r="D2900">
            <v>0</v>
          </cell>
          <cell r="F2900">
            <v>0</v>
          </cell>
          <cell r="G2900">
            <v>0</v>
          </cell>
          <cell r="H2900">
            <v>0</v>
          </cell>
          <cell r="I2900">
            <v>0</v>
          </cell>
          <cell r="J2900">
            <v>0</v>
          </cell>
        </row>
        <row r="2901">
          <cell r="D2901">
            <v>0</v>
          </cell>
          <cell r="F2901">
            <v>0</v>
          </cell>
          <cell r="G2901">
            <v>0</v>
          </cell>
          <cell r="H2901">
            <v>0</v>
          </cell>
          <cell r="I2901">
            <v>0</v>
          </cell>
          <cell r="J2901">
            <v>0</v>
          </cell>
        </row>
        <row r="2902">
          <cell r="D2902">
            <v>0</v>
          </cell>
          <cell r="F2902">
            <v>0</v>
          </cell>
          <cell r="G2902">
            <v>0</v>
          </cell>
          <cell r="H2902">
            <v>0</v>
          </cell>
          <cell r="I2902">
            <v>0</v>
          </cell>
          <cell r="J2902">
            <v>0</v>
          </cell>
        </row>
        <row r="2903">
          <cell r="F2903" t="str">
            <v>CUSTO HORÁRIO DE MÃO DE OBRA - (B)</v>
          </cell>
          <cell r="J2903">
            <v>56.06</v>
          </cell>
        </row>
        <row r="2904">
          <cell r="F2904" t="str">
            <v>FERRAMENTAS</v>
          </cell>
          <cell r="H2904">
            <v>0.15509999999999999</v>
          </cell>
          <cell r="J2904">
            <v>8.69</v>
          </cell>
        </row>
        <row r="2905">
          <cell r="F2905" t="str">
            <v>CUSTO HORÁRIO TOTAL - (A + B)</v>
          </cell>
          <cell r="J2905">
            <v>426.63</v>
          </cell>
        </row>
        <row r="2906">
          <cell r="F2906" t="str">
            <v>CUSTO UNITÁRIO DE EXECUÇÃO - (D)</v>
          </cell>
          <cell r="J2906">
            <v>3.52</v>
          </cell>
        </row>
        <row r="2907">
          <cell r="C2907" t="str">
            <v>ÍTEM</v>
          </cell>
          <cell r="D2907" t="str">
            <v>M A T E R I A L</v>
          </cell>
          <cell r="E2907" t="str">
            <v>UNID</v>
          </cell>
          <cell r="F2907" t="str">
            <v>CONSUMO</v>
          </cell>
          <cell r="H2907" t="str">
            <v xml:space="preserve"> PREÇO UNITÁRIO</v>
          </cell>
          <cell r="J2907" t="str">
            <v>CUSTO UNITÁRIO</v>
          </cell>
        </row>
        <row r="2908">
          <cell r="C2908">
            <v>10323</v>
          </cell>
          <cell r="D2908" t="str">
            <v>Brita Comercial DMT até 50 km</v>
          </cell>
          <cell r="E2908" t="str">
            <v>m³</v>
          </cell>
          <cell r="F2908">
            <v>0.44</v>
          </cell>
          <cell r="H2908">
            <v>72.8</v>
          </cell>
          <cell r="J2908">
            <v>32.03</v>
          </cell>
        </row>
        <row r="2909">
          <cell r="D2909">
            <v>0</v>
          </cell>
          <cell r="J2909">
            <v>0</v>
          </cell>
        </row>
        <row r="2910">
          <cell r="D2910">
            <v>0</v>
          </cell>
          <cell r="E2910">
            <v>0</v>
          </cell>
          <cell r="J2910">
            <v>0</v>
          </cell>
        </row>
        <row r="2911">
          <cell r="D2911">
            <v>0</v>
          </cell>
          <cell r="E2911">
            <v>0</v>
          </cell>
          <cell r="J2911">
            <v>0</v>
          </cell>
        </row>
        <row r="2912">
          <cell r="D2912">
            <v>0</v>
          </cell>
          <cell r="E2912">
            <v>0</v>
          </cell>
          <cell r="J2912">
            <v>0</v>
          </cell>
        </row>
        <row r="2913">
          <cell r="F2913" t="str">
            <v>CUSTO TOTAL DE MATERIAL - (E)</v>
          </cell>
          <cell r="J2913">
            <v>32.03</v>
          </cell>
        </row>
        <row r="2914">
          <cell r="C2914" t="str">
            <v>CODIGO</v>
          </cell>
          <cell r="D2914" t="str">
            <v>ATIVIDADES AUXILIARES</v>
          </cell>
          <cell r="E2914" t="str">
            <v>UND</v>
          </cell>
          <cell r="F2914" t="str">
            <v>QUANTIDADE</v>
          </cell>
          <cell r="H2914" t="str">
            <v>CUSTO UNITÁRIO</v>
          </cell>
          <cell r="J2914" t="str">
            <v>CUSTO UNITÁRIO</v>
          </cell>
        </row>
        <row r="2915">
          <cell r="D2915">
            <v>0</v>
          </cell>
          <cell r="E2915">
            <v>0</v>
          </cell>
          <cell r="H2915">
            <v>0</v>
          </cell>
          <cell r="J2915">
            <v>0</v>
          </cell>
        </row>
        <row r="2916">
          <cell r="D2916">
            <v>0</v>
          </cell>
          <cell r="E2916">
            <v>0</v>
          </cell>
          <cell r="H2916">
            <v>0</v>
          </cell>
          <cell r="J2916">
            <v>0</v>
          </cell>
        </row>
        <row r="2917">
          <cell r="D2917">
            <v>0</v>
          </cell>
          <cell r="E2917">
            <v>0</v>
          </cell>
          <cell r="H2917">
            <v>0</v>
          </cell>
          <cell r="J2917">
            <v>0</v>
          </cell>
        </row>
        <row r="2918">
          <cell r="D2918">
            <v>0</v>
          </cell>
          <cell r="E2918">
            <v>0</v>
          </cell>
          <cell r="H2918">
            <v>0</v>
          </cell>
          <cell r="J2918">
            <v>0</v>
          </cell>
        </row>
        <row r="2919">
          <cell r="D2919">
            <v>0</v>
          </cell>
          <cell r="H2919">
            <v>0</v>
          </cell>
          <cell r="J2919">
            <v>0</v>
          </cell>
        </row>
        <row r="2920">
          <cell r="C2920" t="str">
            <v>OBSERVAÇÕES:</v>
          </cell>
          <cell r="F2920" t="str">
            <v>CUSTO ATIVIDADES AUXILIARES - (F)</v>
          </cell>
          <cell r="J2920">
            <v>0</v>
          </cell>
        </row>
        <row r="2921">
          <cell r="F2921" t="str">
            <v>CUSTO UNITÁRIO DIRETO TOTAL</v>
          </cell>
          <cell r="J2921">
            <v>35.549999999999997</v>
          </cell>
        </row>
        <row r="2922">
          <cell r="F2922" t="str">
            <v xml:space="preserve">BONIFICAÇÃO </v>
          </cell>
          <cell r="H2922">
            <v>0</v>
          </cell>
          <cell r="J2922">
            <v>0</v>
          </cell>
        </row>
        <row r="2923">
          <cell r="F2923" t="str">
            <v>PREÇO UNITÁRIO  TOTAL</v>
          </cell>
          <cell r="J2923">
            <v>35.549999999999997</v>
          </cell>
        </row>
        <row r="2926">
          <cell r="A2926">
            <v>45010</v>
          </cell>
          <cell r="C2926" t="str">
            <v>SERVIÇO:</v>
          </cell>
          <cell r="D2926" t="str">
            <v>Mistura Betuminosa CBUQ Massa Fina AC/BC</v>
          </cell>
          <cell r="F2926" t="str">
            <v>PRODUÇÃO DA EQUIPE - (C):</v>
          </cell>
          <cell r="J2926">
            <v>50</v>
          </cell>
          <cell r="K2926" t="str">
            <v>t</v>
          </cell>
          <cell r="M2926">
            <v>78.52</v>
          </cell>
        </row>
        <row r="2927">
          <cell r="F2927" t="str">
            <v>UNITÁRIO</v>
          </cell>
          <cell r="H2927" t="str">
            <v>C. OPERACIONAL</v>
          </cell>
        </row>
        <row r="2928">
          <cell r="C2928" t="str">
            <v>ÍTEM</v>
          </cell>
          <cell r="D2928" t="str">
            <v>E Q U I P A M E N T O</v>
          </cell>
          <cell r="E2928" t="str">
            <v>QUANT.</v>
          </cell>
          <cell r="F2928" t="str">
            <v>PROD</v>
          </cell>
          <cell r="G2928" t="str">
            <v>IMPROD</v>
          </cell>
          <cell r="H2928" t="str">
            <v>PROD</v>
          </cell>
          <cell r="I2928" t="str">
            <v>IMPROD</v>
          </cell>
          <cell r="J2928" t="str">
            <v>CUSTO HORÁRIO</v>
          </cell>
        </row>
        <row r="2929">
          <cell r="C2929" t="str">
            <v>E010</v>
          </cell>
          <cell r="D2929" t="str">
            <v>Carregadeira de Pneus : Caterpillar : 950H -  3,3 m3</v>
          </cell>
          <cell r="E2929">
            <v>1</v>
          </cell>
          <cell r="F2929">
            <v>0.26</v>
          </cell>
          <cell r="G2929">
            <v>0.74</v>
          </cell>
          <cell r="H2929">
            <v>180.79</v>
          </cell>
          <cell r="I2929">
            <v>22.39</v>
          </cell>
          <cell r="J2929">
            <v>63.57</v>
          </cell>
        </row>
        <row r="2930">
          <cell r="C2930" t="str">
            <v>E110</v>
          </cell>
          <cell r="D2930" t="str">
            <v>Tanque de Estocagem de Asfalto : Cifali :  -  20.000 l</v>
          </cell>
          <cell r="E2930">
            <v>2</v>
          </cell>
          <cell r="F2930">
            <v>1</v>
          </cell>
          <cell r="G2930">
            <v>0</v>
          </cell>
          <cell r="H2930">
            <v>5.1100000000000003</v>
          </cell>
          <cell r="I2930">
            <v>0</v>
          </cell>
          <cell r="J2930">
            <v>10.220000000000001</v>
          </cell>
        </row>
        <row r="2931">
          <cell r="C2931" t="str">
            <v>E112</v>
          </cell>
          <cell r="D2931" t="str">
            <v xml:space="preserve">Aquecedor de Fluido Térmico : Tenge : TH III - </v>
          </cell>
          <cell r="E2931">
            <v>1</v>
          </cell>
          <cell r="F2931">
            <v>1</v>
          </cell>
          <cell r="G2931">
            <v>0</v>
          </cell>
          <cell r="H2931">
            <v>26.31</v>
          </cell>
          <cell r="I2931">
            <v>0</v>
          </cell>
          <cell r="J2931">
            <v>26.31</v>
          </cell>
        </row>
        <row r="2932">
          <cell r="C2932" t="str">
            <v>E147</v>
          </cell>
          <cell r="D2932" t="str">
            <v>Usina de Asfalto a Quente : Cifali : DMC-2 - 90/120 t/h com filtro de manga</v>
          </cell>
          <cell r="E2932">
            <v>1</v>
          </cell>
          <cell r="F2932">
            <v>1</v>
          </cell>
          <cell r="G2932">
            <v>0</v>
          </cell>
          <cell r="H2932">
            <v>309.3</v>
          </cell>
          <cell r="I2932">
            <v>23.67</v>
          </cell>
          <cell r="J2932">
            <v>309.3</v>
          </cell>
        </row>
        <row r="2933">
          <cell r="C2933" t="str">
            <v>E501</v>
          </cell>
          <cell r="D2933" t="str">
            <v>Grupo Gerador : Heimer : GEHM-40 - 36/40 KVA</v>
          </cell>
          <cell r="E2933">
            <v>1</v>
          </cell>
          <cell r="F2933">
            <v>1</v>
          </cell>
          <cell r="G2933">
            <v>0</v>
          </cell>
          <cell r="H2933">
            <v>34.1</v>
          </cell>
          <cell r="I2933">
            <v>17.27</v>
          </cell>
          <cell r="J2933">
            <v>34.1</v>
          </cell>
        </row>
        <row r="2934">
          <cell r="C2934" t="str">
            <v>E503</v>
          </cell>
          <cell r="D2934" t="str">
            <v>Grupo Gerador : Heimer : GEHM-180 - 164 / 180 KVA</v>
          </cell>
          <cell r="E2934">
            <v>1</v>
          </cell>
          <cell r="F2934">
            <v>1</v>
          </cell>
          <cell r="G2934">
            <v>0</v>
          </cell>
          <cell r="H2934">
            <v>87.13</v>
          </cell>
          <cell r="I2934">
            <v>17.27</v>
          </cell>
          <cell r="J2934">
            <v>87.13</v>
          </cell>
        </row>
        <row r="2935">
          <cell r="D2935">
            <v>0</v>
          </cell>
          <cell r="G2935">
            <v>0</v>
          </cell>
          <cell r="H2935">
            <v>0</v>
          </cell>
          <cell r="I2935">
            <v>0</v>
          </cell>
          <cell r="J2935">
            <v>0</v>
          </cell>
        </row>
        <row r="2936">
          <cell r="F2936" t="str">
            <v>CUSTO HORÁRIO DO EQUIPAMENTO - (A)</v>
          </cell>
          <cell r="J2936">
            <v>530.63</v>
          </cell>
        </row>
        <row r="2937">
          <cell r="C2937" t="str">
            <v>ÍTEM</v>
          </cell>
          <cell r="D2937" t="str">
            <v>M Ã O    D E   O B R A</v>
          </cell>
          <cell r="E2937" t="str">
            <v>QUANT.</v>
          </cell>
          <cell r="F2937" t="str">
            <v>SALÁRIO HORA</v>
          </cell>
          <cell r="J2937" t="str">
            <v>CUSTO HORÁRIO</v>
          </cell>
        </row>
        <row r="2938">
          <cell r="C2938" t="str">
            <v>T501</v>
          </cell>
          <cell r="D2938" t="str">
            <v>Encarregado de turma</v>
          </cell>
          <cell r="E2938">
            <v>1</v>
          </cell>
          <cell r="F2938">
            <v>21.11</v>
          </cell>
          <cell r="G2938" t="e">
            <v>#N/A</v>
          </cell>
          <cell r="H2938" t="e">
            <v>#N/A</v>
          </cell>
          <cell r="I2938" t="e">
            <v>#N/A</v>
          </cell>
          <cell r="J2938">
            <v>21.11</v>
          </cell>
        </row>
        <row r="2939">
          <cell r="C2939" t="str">
            <v>T701</v>
          </cell>
          <cell r="D2939" t="str">
            <v>Servente</v>
          </cell>
          <cell r="E2939">
            <v>8</v>
          </cell>
          <cell r="F2939">
            <v>6.99</v>
          </cell>
          <cell r="G2939" t="e">
            <v>#N/A</v>
          </cell>
          <cell r="H2939" t="e">
            <v>#N/A</v>
          </cell>
          <cell r="I2939" t="e">
            <v>#N/A</v>
          </cell>
          <cell r="J2939">
            <v>55.92</v>
          </cell>
        </row>
        <row r="2940">
          <cell r="D2940">
            <v>0</v>
          </cell>
          <cell r="F2940">
            <v>0</v>
          </cell>
          <cell r="G2940">
            <v>0</v>
          </cell>
          <cell r="H2940">
            <v>0</v>
          </cell>
          <cell r="I2940">
            <v>0</v>
          </cell>
          <cell r="J2940">
            <v>0</v>
          </cell>
        </row>
        <row r="2941">
          <cell r="D2941">
            <v>0</v>
          </cell>
          <cell r="F2941">
            <v>0</v>
          </cell>
          <cell r="G2941">
            <v>0</v>
          </cell>
          <cell r="H2941">
            <v>0</v>
          </cell>
          <cell r="I2941">
            <v>0</v>
          </cell>
          <cell r="J2941">
            <v>0</v>
          </cell>
        </row>
        <row r="2942">
          <cell r="D2942">
            <v>0</v>
          </cell>
          <cell r="F2942">
            <v>0</v>
          </cell>
          <cell r="G2942">
            <v>0</v>
          </cell>
          <cell r="H2942">
            <v>0</v>
          </cell>
          <cell r="I2942">
            <v>0</v>
          </cell>
          <cell r="J2942">
            <v>0</v>
          </cell>
        </row>
        <row r="2943">
          <cell r="F2943" t="str">
            <v>CUSTO HORÁRIO DE MÃO DE OBRA - (B)</v>
          </cell>
          <cell r="J2943">
            <v>77.03</v>
          </cell>
        </row>
        <row r="2944">
          <cell r="F2944" t="str">
            <v>FERRAMENTAS</v>
          </cell>
          <cell r="H2944">
            <v>0.15509999999999999</v>
          </cell>
          <cell r="J2944">
            <v>11.94</v>
          </cell>
        </row>
        <row r="2945">
          <cell r="F2945" t="str">
            <v>CUSTO HORÁRIO TOTAL - (A + B)</v>
          </cell>
          <cell r="J2945">
            <v>619.6</v>
          </cell>
        </row>
        <row r="2946">
          <cell r="F2946" t="str">
            <v>CUSTO UNITÁRIO DE EXECUÇÃO - (D)</v>
          </cell>
          <cell r="J2946">
            <v>12.39</v>
          </cell>
        </row>
        <row r="2947">
          <cell r="C2947" t="str">
            <v>ÍTEM</v>
          </cell>
          <cell r="D2947" t="str">
            <v>M A T E R I A L</v>
          </cell>
          <cell r="E2947" t="str">
            <v>UNID</v>
          </cell>
          <cell r="F2947" t="str">
            <v>CONSUMO</v>
          </cell>
          <cell r="H2947" t="str">
            <v xml:space="preserve"> PREÇO UNITÁRIO</v>
          </cell>
          <cell r="J2947" t="str">
            <v>CUSTO UNITÁRIO</v>
          </cell>
        </row>
        <row r="2948">
          <cell r="C2948">
            <v>10322</v>
          </cell>
          <cell r="D2948" t="str">
            <v xml:space="preserve">Areia comercial  DMT ate 50 km </v>
          </cell>
          <cell r="E2948" t="str">
            <v>m³</v>
          </cell>
          <cell r="F2948">
            <v>0.23</v>
          </cell>
          <cell r="H2948">
            <v>52.5</v>
          </cell>
          <cell r="J2948">
            <v>12.07</v>
          </cell>
        </row>
        <row r="2949">
          <cell r="C2949" t="str">
            <v>M003</v>
          </cell>
          <cell r="D2949" t="str">
            <v>Óleo combustível 1A</v>
          </cell>
          <cell r="E2949" t="str">
            <v>L</v>
          </cell>
          <cell r="F2949">
            <v>8</v>
          </cell>
          <cell r="H2949">
            <v>1.64</v>
          </cell>
          <cell r="J2949">
            <v>13.12</v>
          </cell>
        </row>
        <row r="2950">
          <cell r="C2950" t="str">
            <v>M101</v>
          </cell>
          <cell r="D2950" t="str">
            <v>Cimento asfáltico CAP 50/70</v>
          </cell>
          <cell r="E2950" t="str">
            <v>t</v>
          </cell>
          <cell r="F2950">
            <v>0.06</v>
          </cell>
          <cell r="J2950">
            <v>0</v>
          </cell>
        </row>
        <row r="2951">
          <cell r="C2951" t="str">
            <v>M202</v>
          </cell>
          <cell r="D2951" t="str">
            <v>Cimento portland CP II-32</v>
          </cell>
          <cell r="E2951" t="str">
            <v>kg</v>
          </cell>
          <cell r="F2951">
            <v>30</v>
          </cell>
          <cell r="H2951">
            <v>0.45</v>
          </cell>
          <cell r="J2951">
            <v>13.5</v>
          </cell>
        </row>
        <row r="2952">
          <cell r="C2952">
            <v>10323</v>
          </cell>
          <cell r="D2952" t="str">
            <v>Brita Comercial DMT até 50 km</v>
          </cell>
          <cell r="E2952" t="str">
            <v>m³</v>
          </cell>
          <cell r="F2952">
            <v>0.377</v>
          </cell>
          <cell r="H2952">
            <v>72.8</v>
          </cell>
          <cell r="J2952">
            <v>27.44</v>
          </cell>
        </row>
        <row r="2953">
          <cell r="F2953" t="str">
            <v>CUSTO TOTAL DE MATERIAL - (E)</v>
          </cell>
          <cell r="J2953">
            <v>66.13</v>
          </cell>
        </row>
        <row r="2954">
          <cell r="C2954" t="str">
            <v>CODIGO</v>
          </cell>
          <cell r="D2954" t="str">
            <v>ATIVIDADES AUXILIARES</v>
          </cell>
          <cell r="E2954" t="str">
            <v>UND</v>
          </cell>
          <cell r="F2954" t="str">
            <v>QUANTIDADE</v>
          </cell>
          <cell r="H2954" t="str">
            <v>CUSTO UNITÁRIO</v>
          </cell>
          <cell r="J2954" t="str">
            <v>CUSTO UNITÁRIO</v>
          </cell>
        </row>
        <row r="2955">
          <cell r="D2955">
            <v>0</v>
          </cell>
          <cell r="E2955">
            <v>0</v>
          </cell>
          <cell r="H2955">
            <v>0</v>
          </cell>
          <cell r="J2955">
            <v>0</v>
          </cell>
        </row>
        <row r="2956">
          <cell r="D2956">
            <v>0</v>
          </cell>
          <cell r="E2956">
            <v>0</v>
          </cell>
          <cell r="H2956">
            <v>0</v>
          </cell>
          <cell r="J2956">
            <v>0</v>
          </cell>
        </row>
        <row r="2957">
          <cell r="D2957">
            <v>0</v>
          </cell>
          <cell r="E2957">
            <v>0</v>
          </cell>
          <cell r="H2957">
            <v>0</v>
          </cell>
          <cell r="J2957">
            <v>0</v>
          </cell>
        </row>
        <row r="2958">
          <cell r="D2958">
            <v>0</v>
          </cell>
          <cell r="E2958">
            <v>0</v>
          </cell>
          <cell r="H2958">
            <v>0</v>
          </cell>
          <cell r="J2958">
            <v>0</v>
          </cell>
        </row>
        <row r="2959">
          <cell r="D2959">
            <v>0</v>
          </cell>
          <cell r="H2959">
            <v>0</v>
          </cell>
          <cell r="J2959">
            <v>0</v>
          </cell>
        </row>
        <row r="2960">
          <cell r="C2960" t="str">
            <v>OBSERVAÇÕES:</v>
          </cell>
          <cell r="F2960" t="str">
            <v>CUSTO ATIVIDADES AUXILIARES - (F)</v>
          </cell>
          <cell r="J2960">
            <v>0</v>
          </cell>
        </row>
        <row r="2961">
          <cell r="F2961" t="str">
            <v>CUSTO UNITÁRIO DIRETO TOTAL</v>
          </cell>
          <cell r="J2961">
            <v>78.52</v>
          </cell>
        </row>
        <row r="2962">
          <cell r="F2962" t="str">
            <v xml:space="preserve">BONIFICAÇÃO </v>
          </cell>
          <cell r="H2962">
            <v>0</v>
          </cell>
          <cell r="J2962">
            <v>0</v>
          </cell>
        </row>
        <row r="2963">
          <cell r="F2963" t="str">
            <v>PREÇO UNITÁRIO  TOTAL</v>
          </cell>
          <cell r="J2963">
            <v>78.52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fício"/>
      <sheetName val="Cabeçalho"/>
      <sheetName val="RESUMO-Medição"/>
      <sheetName val="Reajustamento"/>
      <sheetName val="Crono Físico-Financeiro"/>
      <sheetName val="cronfisico"/>
      <sheetName val="cronfisico (2)"/>
      <sheetName val="Material Asfalto "/>
      <sheetName val="Saldo de Dias"/>
      <sheetName val="Forro de cascalho"/>
      <sheetName val="Desmatamento "/>
      <sheetName val="DMT"/>
      <sheetName val="Corte"/>
      <sheetName val="Aterro"/>
      <sheetName val="Compactação 100% PN"/>
      <sheetName val="Compactação 95% PN"/>
      <sheetName val="Regula"/>
      <sheetName val="Sub-base"/>
      <sheetName val="Base"/>
      <sheetName val="Imprimação"/>
      <sheetName val="TSD-FOG"/>
      <sheetName val="AGREGADOS"/>
      <sheetName val="Compactação 100_ PN"/>
      <sheetName val="Compactação 95_ PN"/>
      <sheetName val="RESUMO-DVOP"/>
      <sheetName val="RELATÓR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 refreshError="1"/>
      <sheetData sheetId="25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NAPI_JUNHO"/>
      <sheetName val="DADOS DE ENTRADA"/>
      <sheetName val="ORÇ. GERAL"/>
      <sheetName val="SERV. GER. E ADMIN LOCAL"/>
      <sheetName val="ADUTOR LESTE"/>
      <sheetName val="P12 E TRIBUTÁRIOS"/>
      <sheetName val="CANAIS BOACICA"/>
      <sheetName val="C.C.U"/>
      <sheetName val="PCVOR"/>
      <sheetName val="BD_Mobilização e Serv. iniciais"/>
      <sheetName val="Aux. Manut Canteiro"/>
      <sheetName val="CCU VEÍCULO"/>
      <sheetName val="CRONOGRAMA"/>
      <sheetName val="M. CÁL. ADUTOR LESTE"/>
      <sheetName val="M. CÁL. P12 E TRIB."/>
      <sheetName val="M. CÁL. CANAIS BOACICA"/>
      <sheetName val="BDI SERVIÇOS"/>
      <sheetName val="BDI FORNECIMENTO"/>
      <sheetName val="CURVA ABC"/>
      <sheetName val="Plan1"/>
    </sheetNames>
    <sheetDataSet>
      <sheetData sheetId="0"/>
      <sheetData sheetId="1">
        <row r="5">
          <cell r="I5" t="str">
            <v>GERAL - DEMAIS CANAIS</v>
          </cell>
        </row>
        <row r="6">
          <cell r="I6" t="str">
            <v>ADUTOR LESTE</v>
          </cell>
        </row>
        <row r="7">
          <cell r="I7" t="str">
            <v>CANAL P1 e DERIVADOS</v>
          </cell>
        </row>
        <row r="8">
          <cell r="I8" t="str">
            <v>CANAL P2 e DERIVADOS</v>
          </cell>
        </row>
        <row r="9">
          <cell r="I9" t="str">
            <v>CANAL P3 e DERIVADOS</v>
          </cell>
        </row>
        <row r="10">
          <cell r="I10" t="str">
            <v>CANAL P3A e DERIVADOS</v>
          </cell>
        </row>
        <row r="11">
          <cell r="I11" t="str">
            <v>CANAL P4 e DERIVADOS</v>
          </cell>
        </row>
        <row r="12">
          <cell r="I12" t="str">
            <v>CANAL P5 e DERIVADOS</v>
          </cell>
        </row>
        <row r="13">
          <cell r="I13" t="str">
            <v>CANAL P6 e DERIVADOS</v>
          </cell>
        </row>
        <row r="14">
          <cell r="I14" t="str">
            <v>CANAL P7 e DERIVADOS</v>
          </cell>
        </row>
        <row r="15">
          <cell r="I15" t="str">
            <v>CANAL P8 e DERIVADOS</v>
          </cell>
        </row>
        <row r="16">
          <cell r="I16" t="str">
            <v>CANAL P9 e DERIVADOS</v>
          </cell>
        </row>
        <row r="17">
          <cell r="I17" t="str">
            <v>CANAL P10 e DERIVADOS</v>
          </cell>
        </row>
        <row r="18">
          <cell r="I18" t="str">
            <v>CANAL P11 e DERIVADOS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M."/>
      <sheetName val="TERRACAM (2)"/>
      <sheetName val="Ofício"/>
      <sheetName val="DESMAT"/>
      <sheetName val="REMOÇÃO"/>
      <sheetName val="OAC"/>
      <sheetName val="DREN2"/>
      <sheetName val="Aterro"/>
      <sheetName val="Compactação 95%"/>
      <sheetName val="Compactação 100%"/>
      <sheetName val="TERRACAM"/>
      <sheetName val="Sub-base"/>
      <sheetName val="OAC Alt."/>
      <sheetName val="OAC Real"/>
      <sheetName val="DRENO DPS - 07"/>
      <sheetName val="TRANSPORTE BRITA DRENO"/>
      <sheetName val="MEDIÇÃO"/>
      <sheetName val="CONTROLE CRONOGRAMA"/>
      <sheetName val="REL_MED"/>
      <sheetName val="BOL_DESEMPENHO"/>
      <sheetName val="OAC "/>
      <sheetName val="Compactação 100% PN"/>
      <sheetName val="Compactação 95% P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I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ç. Total"/>
      <sheetName val="Cron. Fís-Fin"/>
      <sheetName val="Sv Gráficos"/>
      <sheetName val="Viagens e Diárias"/>
      <sheetName val="Informatica"/>
      <sheetName val="Tab. Consultoria-Jan-14"/>
      <sheetName val="Informatica (2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NTÁRIO"/>
      <sheetName val="TREVOS"/>
      <sheetName val="CROQUIS"/>
      <sheetName val="MB"/>
      <sheetName val="AQ TR MB"/>
      <sheetName val="MOBIL-CANT"/>
      <sheetName val="MAT PLACA"/>
      <sheetName val="SERVIÇOS"/>
      <sheetName val="ORÇAMENTO"/>
      <sheetName val="TLCB5"/>
      <sheetName val="TLMR"/>
      <sheetName val="TLCB10"/>
      <sheetName val="TLCC4"/>
      <sheetName val="TCCC4"/>
      <sheetName val="TCCB10"/>
      <sheetName val="TLMB"/>
      <sheetName val="CRONOGAMA 1º"/>
      <sheetName val="CRONOGAMA 2º"/>
      <sheetName val="COMPAUTO"/>
      <sheetName val="COMPSERVENC"/>
      <sheetName val="COMPMOTSER"/>
      <sheetName val="COMPOSIÇÕES2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stos Unitarios"/>
      <sheetName val="Atividades Auxiliares"/>
      <sheetName val="Quadro DMT"/>
      <sheetName val="Curva ABC Terrap"/>
      <sheetName val="Terraplenagem"/>
      <sheetName val="Terraplenagem_DO"/>
      <sheetName val="Quantitativo_Pavimentação"/>
      <sheetName val="Curva ABC Pav"/>
      <sheetName val="Pavimentação"/>
      <sheetName val="Pavimentação_DO"/>
      <sheetName val="Curva ABC Dren"/>
      <sheetName val="Drenagem"/>
      <sheetName val="Drenagem_DO"/>
      <sheetName val="Sinalização"/>
      <sheetName val="Sinalização_DO"/>
      <sheetName val="Meio Ambiente"/>
      <sheetName val="Meio Ambiente_DO"/>
      <sheetName val="Obras Complementares"/>
      <sheetName val="Obras Complementares_DO"/>
      <sheetName val="Quadro Quantidades Preços"/>
      <sheetName val="Resumo"/>
      <sheetName val="Crono Fis"/>
      <sheetName val="Crono Fin"/>
      <sheetName val="Crono Eqpto"/>
      <sheetName val="Curva ABC Serviços"/>
      <sheetName val="Plan1"/>
      <sheetName val="Mobil SICRO II"/>
      <sheetName val="Mobilização"/>
      <sheetName val="Mobilização_DO"/>
      <sheetName val="Canteiro"/>
      <sheetName val="Manutenção"/>
      <sheetName val="Novas_Produções"/>
      <sheetName val="Aterro"/>
      <sheetName val="Desmat 0,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sultoria"/>
    </sheetNames>
    <sheetDataSet>
      <sheetData sheetId="0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unção Extenso"/>
      <sheetName val="CURVA_implantaçãO"/>
      <sheetName val="Quadro Dem implantação (2)"/>
      <sheetName val="CURVA_RESTAU"/>
      <sheetName val="1a cat esc 5001-10000"/>
      <sheetName val="CURVA"/>
      <sheetName val="Quadro Dem RESTAU"/>
      <sheetName val="Quadro Dem implantação"/>
      <sheetName val="Quadro Dem"/>
      <sheetName val="Plan1"/>
      <sheetName val="Transp Mat Betuminoso - MT"/>
      <sheetName val="Preços"/>
      <sheetName val="DMT"/>
      <sheetName val="Quadro Resumo_IMPLANTAÇÃO"/>
      <sheetName val="Quadro Resumo_RESTAURA"/>
      <sheetName val="Quadro Resumo"/>
      <sheetName val="Cronograma1rest"/>
      <sheetName val="Cronograma2rest"/>
      <sheetName val="Cronograma1"/>
      <sheetName val="Cronograma2"/>
      <sheetName val="Enc Sociais"/>
      <sheetName val="Banco Dados Materiais"/>
      <sheetName val="Pesquisa Mercado"/>
      <sheetName val="Custo Mão-de-Obra"/>
      <sheetName val="Custo horário de Equip"/>
      <sheetName val="CURVA ABC NOVO"/>
      <sheetName val="Quadro PE-mANUTENÇAO"/>
      <sheetName val="Quadro PE-Qd 24"/>
      <sheetName val="Mob_Desmob"/>
      <sheetName val="Manutençao_Canteiro"/>
      <sheetName val="Acessórios Edific."/>
      <sheetName val="Transporte PAV"/>
      <sheetName val="Transp. Drenagem_PAV"/>
      <sheetName val="Transp. OAC_PAV"/>
      <sheetName val="Canteiro"/>
      <sheetName val="Inst_usina_ASFALTO"/>
      <sheetName val="Inst_central_britagem"/>
      <sheetName val="mobilização"/>
      <sheetName val="Desmat 0,15"/>
      <sheetName val="Desmat 0,15 a 0,30"/>
      <sheetName val="Desmat &gt;0,30"/>
      <sheetName val="DMT 50m"/>
      <sheetName val="DMT 50a200CARREG"/>
      <sheetName val="DMT 50a200M"/>
      <sheetName val="DMT 200a400CARREG"/>
      <sheetName val="DMT 200a400M"/>
      <sheetName val="DMT 50a200E"/>
      <sheetName val="DMT 200a400E"/>
      <sheetName val="DMT 400a600E"/>
      <sheetName val="DMT 600a800E"/>
      <sheetName val="DMT 800a1000E"/>
      <sheetName val="DMT 400a600CARREG"/>
      <sheetName val="DMT 600a800CARREG"/>
      <sheetName val="DMT 800a1000CARREG"/>
      <sheetName val="Escav. e carga mat. emprest"/>
      <sheetName val="DMT 1000a1200CARREG"/>
      <sheetName val="DMT 1400a1600CARREG"/>
      <sheetName val="DMT 1600a1800CARREG"/>
      <sheetName val="DMT 1800a2000CARREG"/>
      <sheetName val="DMT 2000a3000CARREG"/>
      <sheetName val="DMT 3000a5000CARREG"/>
      <sheetName val="SOLOS MOLES 200a400"/>
      <sheetName val="DMT 1000a1200E"/>
      <sheetName val="DMT 1200a1400E"/>
      <sheetName val="DMT 1400a1600E"/>
      <sheetName val="DMT 1600 a 1800E"/>
      <sheetName val="DMT 1800 a 2000E"/>
      <sheetName val="DMT 2000 a 3000E"/>
      <sheetName val="DMT 3000 a 5000E"/>
      <sheetName val="DMT 5000 a 10000E"/>
      <sheetName val="DMT 10000 a 15000E"/>
      <sheetName val="DMT 5001 a 10000E"/>
      <sheetName val="DMT &gt; 20000E"/>
      <sheetName val="Transp. Mat. exced DMT &gt;5km"/>
      <sheetName val="2S 09 001 05"/>
      <sheetName val="Aterro100%-int"/>
      <sheetName val="Aterro95%"/>
      <sheetName val="Aterro100%"/>
      <sheetName val="Aterro de rocha"/>
      <sheetName val="Recomp cam base s_material"/>
      <sheetName val="Base_BritaGraduada"/>
      <sheetName val="Sub-base"/>
      <sheetName val="Imprimação"/>
      <sheetName val="Pintura de Ligação"/>
      <sheetName val="TSD c emulsão"/>
      <sheetName val="CBUQ_Capa CONST"/>
      <sheetName val="Remoção mec Rev Bet. (2)"/>
      <sheetName val="Remoção mec Cam. Granul. (REST)"/>
      <sheetName val="Reforço subleito"/>
      <sheetName val="Regula"/>
      <sheetName val="Base"/>
      <sheetName val="Remoção mec Rev Bet."/>
      <sheetName val="Base brita graduada-res"/>
      <sheetName val="Sub-base-RES"/>
      <sheetName val="Imprimação (2)"/>
      <sheetName val="Pintura de Ligação (2)"/>
      <sheetName val="TSD c emulsão (2)"/>
      <sheetName val="CBUQ_Capa (2)"/>
      <sheetName val="Remoção mec Cam. Granul."/>
      <sheetName val="Regula_restau"/>
      <sheetName val="Sub-base _CONCRETO_ROLADO"/>
      <sheetName val="cONCR_CIM_PORT"/>
      <sheetName val="Demolição conc_armado (2)"/>
      <sheetName val="Recomp cam base"/>
      <sheetName val="Remendo"/>
      <sheetName val="Base (2)"/>
      <sheetName val="Concreto Cimento portland"/>
      <sheetName val="Base Solo cimento"/>
      <sheetName val="Base solo brita"/>
      <sheetName val="Reciclagem"/>
      <sheetName val="Base Solo Melh. Cim."/>
      <sheetName val="TSS c emulsão"/>
      <sheetName val="FOG"/>
      <sheetName val="CBUQ_Binder (2)"/>
      <sheetName val="CBUQ_Binder"/>
      <sheetName val="Transp. casc."/>
      <sheetName val="Transp. Comercial"/>
      <sheetName val="Esc mec reat e comp"/>
      <sheetName val="Esc vala mat 3ª cat"/>
      <sheetName val="Fresagem continua"/>
      <sheetName val="Escav. Manual 1ª cat"/>
      <sheetName val="VPC 04"/>
      <sheetName val="VPA 04"/>
      <sheetName val="Dreno DPS 07"/>
      <sheetName val="Dreno DPS 08"/>
      <sheetName val="BSD 01"/>
      <sheetName val="BSD 02"/>
      <sheetName val="Dreno DSS 03"/>
      <sheetName val="BSD 03"/>
      <sheetName val="STC 01"/>
      <sheetName val="STC 04"/>
      <sheetName val="STC 08"/>
      <sheetName val="SCC 01"/>
      <sheetName val="SCC 04"/>
      <sheetName val="MFC 01"/>
      <sheetName val="MFC 03"/>
      <sheetName val="MFC 05"/>
      <sheetName val="CCS 01"/>
      <sheetName val="CCS 04"/>
      <sheetName val="CCS 10"/>
      <sheetName val="CCS 12"/>
      <sheetName val="CCS 16"/>
      <sheetName val="CCS 21"/>
      <sheetName val="CCS 02"/>
      <sheetName val="CCS 03"/>
      <sheetName val="CCS 011"/>
      <sheetName val="CCS 019"/>
      <sheetName val="DAR 02"/>
      <sheetName val="DAR 03"/>
      <sheetName val="DAD 02"/>
      <sheetName val="EDA 01"/>
      <sheetName val="EDA 02"/>
      <sheetName val="DES 03"/>
      <sheetName val="DES 01"/>
      <sheetName val="DEB 01"/>
      <sheetName val="DEB 02"/>
      <sheetName val="DEB 03"/>
      <sheetName val="DEB 04"/>
      <sheetName val="DEB 05"/>
      <sheetName val="BLS 01"/>
      <sheetName val="BLD 02"/>
      <sheetName val="CLP 11"/>
      <sheetName val="BLD 01 "/>
      <sheetName val="CLP 19"/>
      <sheetName val="PVI 04"/>
      <sheetName val="PVI 05"/>
      <sheetName val="PVI 10"/>
      <sheetName val="CLP 01"/>
      <sheetName val="CLP 07"/>
      <sheetName val="CLP 09"/>
      <sheetName val="CLP 10"/>
      <sheetName val="CLP 13"/>
      <sheetName val="CLP 14"/>
      <sheetName val="CLP 15"/>
      <sheetName val="CLP 16"/>
      <sheetName val="PVI 03"/>
      <sheetName val="PVI_04"/>
      <sheetName val="PVI 06"/>
      <sheetName val="PVI 07"/>
      <sheetName val="PVI 08"/>
      <sheetName val="PVI 09"/>
      <sheetName val="PVI 10."/>
      <sheetName val="PVI 13"/>
      <sheetName val="PVI 14"/>
      <sheetName val="PVI 15"/>
      <sheetName val="PVI 16"/>
      <sheetName val="PVI 17"/>
      <sheetName val="PVI 18"/>
      <sheetName val="CPV 02"/>
      <sheetName val="CPV 03"/>
      <sheetName val="CPV 04"/>
      <sheetName val="CPV 05"/>
      <sheetName val="CPV 06"/>
      <sheetName val="CPV 07"/>
      <sheetName val="Tubul 40"/>
      <sheetName val="Tubul 60"/>
      <sheetName val="Tubul 80"/>
      <sheetName val="Tubul 100"/>
      <sheetName val="TCC 01"/>
      <sheetName val="Demolição simples"/>
      <sheetName val="Demolição conc_armado"/>
      <sheetName val="Escav. mec. 1ª cat"/>
      <sheetName val="Reaterro e compac"/>
      <sheetName val="BSTC 0,60m"/>
      <sheetName val="BSTC 0,80m"/>
      <sheetName val="BSTC 1,00m"/>
      <sheetName val="BDTC 1,50m"/>
      <sheetName val="BTTC 1,20m"/>
      <sheetName val="BDTC 0,80m"/>
      <sheetName val="BDTC 0,80m (2)"/>
      <sheetName val="BDTC 1,00m"/>
      <sheetName val="BTTC 1,00m_AC"/>
      <sheetName val="Boca BSTC 0,60m"/>
      <sheetName val="Boca BSTC 0,80m"/>
      <sheetName val="Boca BSTC 1,00m"/>
      <sheetName val="Boca BDTC 0,80m"/>
      <sheetName val="Boca BTTC 0,80m"/>
      <sheetName val="Boca BDTC 1,00m"/>
      <sheetName val="corp BTTC 0,80m"/>
      <sheetName val="Boca BSTC 1,00m (15º)"/>
      <sheetName val="Boca BDTC 1,50m"/>
      <sheetName val="Tubul 120"/>
      <sheetName val="Arranc e Rem_Meio-fio"/>
      <sheetName val="Remoção disp_concr"/>
      <sheetName val="BSTC 1,20m"/>
      <sheetName val="BDTC 1,20m"/>
      <sheetName val="Boca BTTC 1,00m"/>
      <sheetName val="CORPO BSCC 1,50 x 1,50 (1-2,5)"/>
      <sheetName val="CORPO BSCC 3 x 3 - 1-2,5"/>
      <sheetName val="CORPO BSCC 2,60 x 1,65"/>
      <sheetName val="CORPO BSCC 4,80 x 3,00"/>
      <sheetName val="CORPO BDCC 4,00 x 1,50"/>
      <sheetName val="CORPO BDCC 2,40 x 3,00"/>
      <sheetName val="CORPO BDCC 2,40 x 3,00_1A2,5"/>
      <sheetName val="CORPO BTCC 1,60 x 2,70"/>
      <sheetName val="CORPO BTCC 1,5x1,5 -1-2,5"/>
      <sheetName val="CORPO BTCC 3x3 1 - 2,5"/>
      <sheetName val="CORPO BTCC 1,5x1,5 - 2,5 a 5"/>
      <sheetName val="BOCA BSCC 1,50 x 1,50"/>
      <sheetName val="BOCA BSCC 3,00 x 3,00"/>
      <sheetName val="BOCA BSCC 4,80 x 3,00 "/>
      <sheetName val="BOCA BSCC 1,65 x 2,60"/>
      <sheetName val="BOCA BDCC 2,40 x 3,00"/>
      <sheetName val="BOCA BDCC 4,00 x 1,50"/>
      <sheetName val="BOCA BTCC 1,60 x 2,70"/>
      <sheetName val="Boca BDTC 1,20m"/>
      <sheetName val="BTTC 1,00m"/>
      <sheetName val="Boca BTTC 1,00m_normal"/>
      <sheetName val="CORPO BDCC 1,50 x 1,50"/>
      <sheetName val="CORPO BTCC 1,50 x 2,00"/>
      <sheetName val="CORPO BTCC 2,00 x 2,00"/>
      <sheetName val="Boca BTTC 1,20m"/>
      <sheetName val="CORPO BSCC 2,50 x 2,50_(5m) "/>
      <sheetName val="CORPO BSCC 2,00 x 2,00"/>
      <sheetName val="BOCA BTCC 1,50 x 2,00"/>
      <sheetName val="Boca BSTC 1,50m"/>
      <sheetName val="Boca BSTC 1,20m"/>
      <sheetName val="CORPO BSCC 2,50 x 2,50"/>
      <sheetName val="TUNNEL LINER 1,80"/>
      <sheetName val="TUNNEL LINER 2,40"/>
      <sheetName val="SCC 05"/>
      <sheetName val="SCC 06"/>
      <sheetName val="STC 02"/>
      <sheetName val="STC 06"/>
      <sheetName val="VPC 02"/>
      <sheetName val="Pass sobre canal"/>
      <sheetName val="Lombada"/>
      <sheetName val="PVI 02"/>
      <sheetName val="CORPO BSCC 3,00 x 3,00"/>
      <sheetName val="BOCA BtCC 3x3 esc 15"/>
      <sheetName val="BOCA BtCC 1,50 x 1,5normal"/>
      <sheetName val="Rem. bueiro exist."/>
      <sheetName val="CORPO BSCC 1,65 x 2,65"/>
      <sheetName val="CORPO BSCC 3,00 x 3,00 (10M)"/>
      <sheetName val="CORPO BDCC 2,50 x 2,50"/>
      <sheetName val="CORPO BDCC 2,00 x 2,00"/>
      <sheetName val="CORPO BDCC 2,50 x 2,50 (7,50M)"/>
      <sheetName val="CORPO BTCC 3,00 x 3,00_(5m)"/>
      <sheetName val="BOCA BDCC 2,50 x 2,50"/>
      <sheetName val="BOCA BTCC 3,00 x 3,00"/>
      <sheetName val="Cerca_concreto"/>
      <sheetName val="CTC 01"/>
      <sheetName val="BSTC 1,50m"/>
      <sheetName val="Cerca_concreto_restau"/>
      <sheetName val="Remoção_cerca"/>
      <sheetName val="Defensa_simples"/>
      <sheetName val="Defensa_Dupla"/>
      <sheetName val="Ancor simples"/>
      <sheetName val="Ancor dupla"/>
      <sheetName val="Sonorizador"/>
      <sheetName val="Calçadas"/>
      <sheetName val="Ench Cant Cent"/>
      <sheetName val="Poste"/>
      <sheetName val="MURRO ARIMO"/>
      <sheetName val="CORPO ARMCO"/>
      <sheetName val="BOCA ARMCO"/>
      <sheetName val="Barreira Dupla"/>
      <sheetName val="Pintura faixa 3 anos"/>
      <sheetName val="Pintura faixa 2 anos"/>
      <sheetName val="Pintura setas zebrados 3ANOS"/>
      <sheetName val="Pintura setas zebrados"/>
      <sheetName val="Tacha reflet.bidirecional"/>
      <sheetName val="portico"/>
      <sheetName val="Placa sinaliz."/>
      <sheetName val="Tacha reflet."/>
      <sheetName val="Tachão Refletivo"/>
      <sheetName val="Enleivamento"/>
      <sheetName val="Remoção_placas"/>
      <sheetName val="Hidrossemeadura"/>
      <sheetName val="Grama em Muda"/>
      <sheetName val="Plantio de arv"/>
      <sheetName val="VPC 01"/>
      <sheetName val="Reconf_Mecan"/>
      <sheetName val="CAP-30_45"/>
      <sheetName val="CAP-65_90"/>
      <sheetName val="CM-30"/>
      <sheetName val="RR-1C"/>
      <sheetName val="RR-2C"/>
      <sheetName val="RM-1C"/>
      <sheetName val="Transp_Frio CM-30"/>
      <sheetName val="Transp_Frio RR-2C."/>
      <sheetName val="Transp_Frio RR-1C"/>
      <sheetName val="Transp_Frio RR-2C"/>
      <sheetName val="Transp_Frio RM-1C"/>
      <sheetName val="Transp_Quente"/>
      <sheetName val="Cerca"/>
      <sheetName val="Transp. local N_Pav"/>
      <sheetName val="Transp. local pav"/>
      <sheetName val="Transp. local_np_rec"/>
      <sheetName val="Transp. local pav (2)"/>
      <sheetName val="Transp. local pav (3)"/>
      <sheetName val="Transp. local carroc. guind.pav"/>
      <sheetName val="Transp. local carroc. guind_NPA"/>
      <sheetName val="Transp. Com_Carr_N_Pav"/>
      <sheetName val="Transp. Com_Carr_Pav"/>
      <sheetName val="Transp. Com N.Pav."/>
      <sheetName val="Transp. Com. Pav"/>
      <sheetName val="Transp. Local-Carroc_N.Pav."/>
      <sheetName val="Transp. Local-Carroc_N.Pav. (2"/>
      <sheetName val="Transp. Local-Carroc_Pav"/>
      <sheetName val="Transp. Local-Carroc_Pav 14"/>
      <sheetName val="Transp. Local mat. betum"/>
      <sheetName val="Areia Comercial"/>
      <sheetName val="Brita Comercial"/>
      <sheetName val="Pedra-de-mão"/>
      <sheetName val="Pedra-de-mão-comercial"/>
      <sheetName val="Usinagem Brita Grad."/>
      <sheetName val="Usinagem Solo Cimento"/>
      <sheetName val="Usinagem Solo Brita"/>
      <sheetName val="Usinagem Solo melh. cim"/>
      <sheetName val="Usinagem CBUQ"/>
      <sheetName val="Usinagem_concreto_rolado"/>
      <sheetName val="Usinagem_conc_cim"/>
      <sheetName val="Usinagem BINDER"/>
      <sheetName val="Alv tijolos"/>
      <sheetName val="Alv Pedra Argam"/>
      <sheetName val="Limp cam veg em jazida"/>
      <sheetName val="Limp cam veg em jazida(consv)"/>
      <sheetName val="Expurgo de jazida"/>
      <sheetName val="Expurgo de jazida (consv)"/>
      <sheetName val="Esc. de jazida(consv)"/>
      <sheetName val="Dente BSTC 120"/>
      <sheetName val="Dente BDTC 120"/>
      <sheetName val="Dente BDTC 150"/>
      <sheetName val="Esc. de jazida(const-rest)"/>
      <sheetName val="Dente BSTC 60"/>
      <sheetName val="Dente BSTC 80"/>
      <sheetName val="Dente BDTC 80"/>
      <sheetName val="Dente BSTC 100"/>
      <sheetName val="Dente BDTC 100"/>
      <sheetName val="Dente BTTC 100"/>
      <sheetName val="Dente BTTC 150"/>
      <sheetName val="Aço CA25"/>
      <sheetName val="Dente BSTC 150"/>
      <sheetName val="Aço CA25 (2)"/>
      <sheetName val="Aço CA50"/>
      <sheetName val="Aço CA50 (2)"/>
      <sheetName val="Aço CA60"/>
      <sheetName val="Aço CA60 (2)"/>
      <sheetName val="Fôrma comum mad"/>
      <sheetName val="Fôrma comp res"/>
      <sheetName val="Brita Produzida"/>
      <sheetName val="Rocha para britagem"/>
      <sheetName val="Peças Desgaste Britador"/>
      <sheetName val="Solo Local Arg"/>
      <sheetName val="Peças Desgaste Britador (2)"/>
      <sheetName val="Lastro Brita"/>
      <sheetName val="Concreto magro"/>
      <sheetName val="Concreto_magro"/>
      <sheetName val="Concreto 10MPa"/>
      <sheetName val="Concreto 11MPa"/>
      <sheetName val="Concreto 12MPa"/>
      <sheetName val="Concreto 12MPa-"/>
      <sheetName val="Concreto 15MPa"/>
      <sheetName val="Concreto 18MPa"/>
      <sheetName val="Concreto 25MPa"/>
      <sheetName val="Concreto Cimento Portl"/>
      <sheetName val="Concreto 30MPa"/>
      <sheetName val="Concreto 25MPa (2)"/>
      <sheetName val="Escor bueiros cel"/>
      <sheetName val="Concreto Ciclópico 12MPa"/>
      <sheetName val="Concreto Ciclópico 15MPa"/>
      <sheetName val="Concreto 18MPa_(MOURAO)"/>
      <sheetName val="Concreto 18MPa_(Tubos)"/>
      <sheetName val="Argamassa 13"/>
      <sheetName val="Argamassa 14"/>
      <sheetName val="Confecção Tubo D=20cm"/>
      <sheetName val="Confecção Tubo D=40cm"/>
      <sheetName val="Confecção Tubo D=0,60m"/>
      <sheetName val="Confecção Tubo D=0,80m"/>
      <sheetName val="Confecção Tubo D=1,00m"/>
      <sheetName val="Confecção Tubo D=1,50m"/>
      <sheetName val="Confecção Placa Sinal."/>
      <sheetName val="Confecção Suporte trav."/>
      <sheetName val="Grama p replantio"/>
      <sheetName val="Guia mad. 7cm"/>
      <sheetName val="Guia mad. 10cm"/>
      <sheetName val="1A_02_702_00"/>
      <sheetName val="Escav Mecan_vala 1a cat"/>
      <sheetName val="Escav Manual 1a cat"/>
      <sheetName val="Escav Man de Vala"/>
      <sheetName val="Escav Mec"/>
      <sheetName val="Solo local"/>
      <sheetName val="Compac Man"/>
      <sheetName val="Transp_RR-2C"/>
      <sheetName val="Fossa Séptica"/>
      <sheetName val="FABRIC_MOURAO_15cm"/>
      <sheetName val="FABRIC_MOURAO"/>
      <sheetName val="Ligação provisória"/>
      <sheetName val="lIGAÇAO_AGUA"/>
      <sheetName val="macro"/>
      <sheetName val="MOBILXDESMOB"/>
      <sheetName val="Transp. Eqpts"/>
      <sheetName val="PE CAVALO"/>
      <sheetName val="Plan2"/>
      <sheetName val="Pintura faixa 1_ano"/>
      <sheetName val="Pintura setas zebrados_1ANO"/>
      <sheetName val="Tacha reflet.monodirecional"/>
      <sheetName val="Tachao reflet.monodirecional"/>
      <sheetName val="Plan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nograma anterior"/>
      <sheetName val="Físico_med"/>
      <sheetName val="Ofício"/>
      <sheetName val="RELATÓRIO"/>
      <sheetName val="RESUMO-DVOP_JBS"/>
      <sheetName val="RESUMO-DVOP_JBS (2)"/>
      <sheetName val="RESUMO-DVOP MOD SEET"/>
      <sheetName val="Crono Físico-Financeiro"/>
      <sheetName val="Mat Asf "/>
      <sheetName val="RESUMO-DVOP_AGRIMAT"/>
      <sheetName val="REAJU (2)"/>
      <sheetName val="Mat Asf"/>
      <sheetName val="Meio fio"/>
      <sheetName val="Desmatamento "/>
      <sheetName val="Limpeza da faixa de domínio"/>
      <sheetName val="Remoção"/>
      <sheetName val="OAC"/>
      <sheetName val="Regula"/>
      <sheetName val="Sub-base"/>
      <sheetName val="Base"/>
      <sheetName val="Imprimação"/>
      <sheetName val="TSD-FOG"/>
      <sheetName val="AGREGADOS"/>
      <sheetName val="Dreno"/>
      <sheetName val="Cerca"/>
      <sheetName val="Valeta"/>
      <sheetName val="Enleivamento"/>
      <sheetName val="Valeta (3)"/>
      <sheetName val="DMT modelo"/>
      <sheetName val="DMT modelo (2)"/>
      <sheetName val="Aterro"/>
      <sheetName val="Aterro 100%"/>
      <sheetName val="Aterro 95%"/>
      <sheetName val="Defensa"/>
      <sheetName val="Placas"/>
      <sheetName val="Grama"/>
      <sheetName val="Pintura"/>
      <sheetName val="REAJU"/>
      <sheetName val="Quadro DMT"/>
      <sheetName val="Custos Unitari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  <sheetName val="03-1.1"/>
      <sheetName val="03-6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I TCU 2369"/>
      <sheetName val="BDI"/>
      <sheetName val="Insumos"/>
      <sheetName val="ORÇAMENTO DE AGUADA TIPO"/>
      <sheetName val="Quadro Comparativo"/>
      <sheetName val="CPU"/>
      <sheetName val="resumo geral"/>
      <sheetName val="Araripe I"/>
      <sheetName val="São Francisco I"/>
      <sheetName val="Resumo São Francisco e Araripe"/>
      <sheetName val="Central II"/>
      <sheetName val="Itaparica II"/>
      <sheetName val="Resumo Central e Itaparica"/>
      <sheetName val="Moxotó III"/>
      <sheetName val="Pajeú III"/>
      <sheetName val="Resumo Pajeú e Moxotó"/>
      <sheetName val="VEICULO POPULAR"/>
      <sheetName val="VEICULO FISCALIZAÇÃO"/>
      <sheetName val="Bacia Hidráulica"/>
      <sheetName val="Dimensionamento"/>
      <sheetName val="Corpo"/>
      <sheetName val="Locações"/>
      <sheetName val="Sangradouro"/>
      <sheetName val="PO - 1- lote 1"/>
      <sheetName val="PO - 1- lote 2"/>
      <sheetName val="PO -1- lote 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 GERAL"/>
      <sheetName val="PLANILHA CONTRATUAL - REPLAN"/>
      <sheetName val="Planilha1"/>
      <sheetName val="Mao_de_Obra - EBI 3 - T3"/>
      <sheetName val="Instrumentos"/>
      <sheetName val="Materiais_Consumo"/>
      <sheetName val="Equipamentos"/>
      <sheetName val="Mobilizacao_Desmobilizacao"/>
      <sheetName val="CPU_MOBI - DESMOBI"/>
      <sheetName val="Ferramentas"/>
      <sheetName val="Moveis_Equipamentos"/>
      <sheetName val="Frentes_Moveis"/>
      <sheetName val="Veiculos"/>
      <sheetName val="Radios_Comunicadores"/>
      <sheetName val="Despesas Fiscais"/>
      <sheetName val="Custos Administração"/>
      <sheetName val="Planilha2"/>
      <sheetName val="EquiA"/>
    </sheetNames>
    <sheetDataSet>
      <sheetData sheetId="0"/>
      <sheetData sheetId="1"/>
      <sheetData sheetId="2"/>
      <sheetData sheetId="3"/>
      <sheetData sheetId="4"/>
      <sheetData sheetId="5">
        <row r="194">
          <cell r="F194">
            <v>568199.40999999992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OS"/>
      <sheetName val="DADOS OBRA"/>
      <sheetName val="Equipamento Com Desoneração"/>
      <sheetName val="Equipamento Sem Desoneração"/>
      <sheetName val="Mão de Obra Com Desoneração"/>
      <sheetName val="Mão de Obra Sem Desoneração"/>
      <sheetName val="Material"/>
      <sheetName val="Material Betuminoso"/>
      <sheetName val="Materiais Diversos"/>
      <sheetName val="FIC"/>
      <sheetName val="FIT"/>
      <sheetName val="ATIVIDADES AUXILIARES"/>
      <sheetName val="TEMPO FIXO"/>
      <sheetName val="MOMENTO DE TRANSPORTE"/>
      <sheetName val="CUC-SICRO"/>
      <sheetName val="Rel. Sintético Comp. de Custo"/>
      <sheetName val="Projeto NOVO"/>
    </sheetNames>
    <sheetDataSet>
      <sheetData sheetId="0">
        <row r="5">
          <cell r="B5" t="str">
            <v>DNIT</v>
          </cell>
        </row>
      </sheetData>
      <sheetData sheetId="1">
        <row r="12">
          <cell r="B12">
            <v>0.25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">
          <cell r="A1" t="str">
            <v>CGCIT</v>
          </cell>
        </row>
      </sheetData>
      <sheetData sheetId="12"/>
      <sheetData sheetId="13"/>
      <sheetData sheetId="14">
        <row r="167582">
          <cell r="I167582">
            <v>66.148399999999995</v>
          </cell>
        </row>
      </sheetData>
      <sheetData sheetId="15">
        <row r="1">
          <cell r="A1" t="str">
            <v>CGCIT</v>
          </cell>
        </row>
      </sheetData>
      <sheetData sheetId="16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M."/>
      <sheetName val="TERRACAM (2)"/>
      <sheetName val="Sub-base"/>
      <sheetName val="Regula"/>
      <sheetName val="OAC "/>
      <sheetName val="Ofício"/>
      <sheetName val="DESMAT"/>
      <sheetName val="Compactação 95%"/>
      <sheetName val="REMOÇÃO"/>
      <sheetName val="Plan1"/>
      <sheetName val="Compactação 100% "/>
      <sheetName val="DMT"/>
      <sheetName val="OAC"/>
      <sheetName val="DREN2"/>
      <sheetName val="DRENO DPS - 07 "/>
      <sheetName val="tr brita dreno"/>
      <sheetName val="MEDIÇÃO "/>
      <sheetName val="reaj"/>
      <sheetName val="CRNOFIS"/>
      <sheetName val="CONTROLE CRONOGRAMA"/>
      <sheetName val="REL_MED"/>
      <sheetName val="BOL_DESEMPENHO"/>
      <sheetName val="Corte"/>
      <sheetName val="Desmatamento 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"/>
      <sheetName val="Indice de Reajuste"/>
      <sheetName val="Carimbo"/>
      <sheetName val="Sado de contrato a PI"/>
      <sheetName val="Cronograma atual"/>
      <sheetName val="Mat Asf "/>
      <sheetName val="Físico_med"/>
      <sheetName val="Ofício"/>
      <sheetName val="RESUMO-DVOP"/>
      <sheetName val="RELATÓRIO"/>
      <sheetName val="REAJU (2)"/>
      <sheetName val="REAJU (3)"/>
      <sheetName val="REAJU (4)"/>
      <sheetName val="Crono Físico-Financeiro"/>
      <sheetName val="Mat Asf"/>
      <sheetName val="Meio fio"/>
      <sheetName val="Desmatamento "/>
      <sheetName val="Limpeza da faixa de domínio"/>
      <sheetName val="Colchão drenante"/>
      <sheetName val="Remoção"/>
      <sheetName val="Compac alas"/>
      <sheetName val="OAC (2)"/>
      <sheetName val="OAC"/>
      <sheetName val="Patrolamento"/>
      <sheetName val="Regula"/>
      <sheetName val="Forro de cascalho"/>
      <sheetName val="Reforço do sub-leito"/>
      <sheetName val="Sub-base"/>
      <sheetName val="Base"/>
      <sheetName val="Imprimação"/>
      <sheetName val="TSD-FOG"/>
      <sheetName val="AGREGADOS (2)"/>
      <sheetName val="AGREGADOS"/>
      <sheetName val="Dreno"/>
      <sheetName val="Cerca"/>
      <sheetName val="Valeta"/>
      <sheetName val="Valeta (2)"/>
      <sheetName val="Valeta (3)"/>
      <sheetName val="DDL de Cerrado"/>
      <sheetName val="DMT"/>
      <sheetName val="Escalonamento"/>
      <sheetName val="Aterro (2)"/>
      <sheetName val="Aterro 100% (2)"/>
      <sheetName val="Aterro 95% (2)"/>
      <sheetName val="DMT modelo (2)"/>
      <sheetName val="Aterro"/>
      <sheetName val="Aterro 100%"/>
      <sheetName val="Aterro 95%"/>
      <sheetName val="Defensa"/>
      <sheetName val="Placas"/>
      <sheetName val="Grama"/>
      <sheetName val="Pintura"/>
      <sheetName val="REAJU"/>
      <sheetName val="Desmat 0,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. Consultoria-Jul-10"/>
      <sheetName val="Tab. Consultoria-Ago-10"/>
      <sheetName val="Tab. Consultoria-Set-10"/>
      <sheetName val="Tab. Consultoria Jan-11"/>
      <sheetName val="Tab. Consultoria-Mar-11"/>
      <sheetName val="Tab. Consultoria-Abr-11"/>
      <sheetName val="Tab. Consultoria-Set-11"/>
      <sheetName val="Tab. Consultoria-Out-11"/>
      <sheetName val="Tab. Consultoria-Dez-11"/>
      <sheetName val="Tab. Consultoria-Jan-12"/>
      <sheetName val="Tab. Consultoria-Fev-12"/>
      <sheetName val="Tab. Consultoria-Mar-12"/>
      <sheetName val="Tab. Consultoria-Mai-12"/>
      <sheetName val="Tab. Consultoria-Jun-12"/>
      <sheetName val="Tab. Consultoria-Jul-12"/>
      <sheetName val="Tab. Consultoria-Ago-12"/>
      <sheetName val="Tab. Consultoria-Set-12"/>
      <sheetName val="Tab. Consultoria-Out-12"/>
      <sheetName val="Tab. Consultoria-Dez-12"/>
      <sheetName val="Tab. Consultoria-Jan-1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</sheetNames>
    <sheetDataSet>
      <sheetData sheetId="0" refreshError="1">
        <row r="11">
          <cell r="F11">
            <v>1</v>
          </cell>
        </row>
        <row r="58">
          <cell r="AG58" t="e">
            <v>#DIV/0!</v>
          </cell>
        </row>
        <row r="60">
          <cell r="AE60" t="e">
            <v>#DIV/0!</v>
          </cell>
          <cell r="AF60" t="e">
            <v>#DIV/0!</v>
          </cell>
          <cell r="AG60" t="e">
            <v>#DIV/0!</v>
          </cell>
        </row>
        <row r="62">
          <cell r="AE62" t="e">
            <v>#DIV/0!</v>
          </cell>
          <cell r="AF62" t="e">
            <v>#DIV/0!</v>
          </cell>
          <cell r="AG62" t="e">
            <v>#DIV/0!</v>
          </cell>
        </row>
        <row r="64">
          <cell r="AE64" t="e">
            <v>#DIV/0!</v>
          </cell>
          <cell r="AF64" t="e">
            <v>#DIV/0!</v>
          </cell>
          <cell r="AG64" t="e">
            <v>#DIV/0!</v>
          </cell>
        </row>
      </sheetData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fício"/>
      <sheetName val="RESUMO-DVOP"/>
      <sheetName val="REAJU"/>
      <sheetName val="Crono Físico-Financeiro"/>
      <sheetName val="Mat Asf"/>
      <sheetName val="Meio fio"/>
      <sheetName val="Limpeza da faixa de domínio"/>
      <sheetName val="Remoção"/>
      <sheetName val="Compac alas"/>
      <sheetName val="OAC (2)"/>
      <sheetName val="OAC"/>
      <sheetName val="Regula"/>
      <sheetName val="Sub e base"/>
      <sheetName val="Imprimação"/>
      <sheetName val="TSD-FOG"/>
      <sheetName val="AGREGADOS"/>
      <sheetName val="Dreno"/>
      <sheetName val="Cerca"/>
      <sheetName val="Valeta"/>
      <sheetName val="Valeta (2)"/>
      <sheetName val="Valeta (3)"/>
      <sheetName val="DMT modelo (1)"/>
      <sheetName val="DMT modelo"/>
      <sheetName val="DMT_EV"/>
      <sheetName val="CÁLC.DMT-T"/>
      <sheetName val="DIST.MAT-T"/>
      <sheetName val="Croqui terra"/>
      <sheetName val="Aterro"/>
      <sheetName val="Defensa"/>
      <sheetName val="Grama"/>
      <sheetName val="Concreto "/>
      <sheetName val="Indice de Reajuste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960887"/>
      <sheetName val="PROJETO"/>
      <sheetName val="Capa"/>
      <sheetName val="Sumário"/>
      <sheetName val="Capa Apres"/>
      <sheetName val="Apres"/>
      <sheetName val="Capa Mapa"/>
      <sheetName val="Mapa"/>
      <sheetName val="Capa Premissas"/>
      <sheetName val="Premissas"/>
      <sheetName val="Capa Caract. Seg."/>
      <sheetName val="Áreas gramadas"/>
      <sheetName val="OAE"/>
      <sheetName val="Drenagem"/>
      <sheetName val="Capa Memória de Calc"/>
      <sheetName val="Características"/>
      <sheetName val="Percentual"/>
      <sheetName val="M2"/>
      <sheetName val="Quantitativos"/>
      <sheetName val="CMB"/>
      <sheetName val="ESP"/>
      <sheetName val="Fresagem"/>
      <sheetName val="Capa Resumo"/>
      <sheetName val="Unifilar"/>
      <sheetName val="Orçamento Total"/>
      <sheetName val="Crono. Financ. (kmf) (2)"/>
      <sheetName val="Orçamento por Kmf"/>
      <sheetName val="Orçamento por solução"/>
      <sheetName val="Orçamento Kmf"/>
      <sheetName val="Orçam. Resumo"/>
      <sheetName val="Crono. Financ."/>
      <sheetName val="Canteiro"/>
      <sheetName val="Capa Documentação"/>
      <sheetName val="Capa Anexo I"/>
      <sheetName val="LVC"/>
      <sheetName val="Capa Anexo II"/>
      <sheetName val="Capa Anexo III"/>
      <sheetName val="Capa Anexo IV"/>
      <sheetName val="AVS"/>
      <sheetName val="Ctr."/>
      <sheetName val="OR960887.XLS"/>
      <sheetName val="Dados"/>
      <sheetName val="DG"/>
      <sheetName val="QuQuant"/>
      <sheetName val="Orçamentária"/>
      <sheetName val="Orçamento"/>
      <sheetName val="Qd05 Preço"/>
      <sheetName val="Qd06"/>
      <sheetName val="LOTE 6"/>
      <sheetName val="Plan1"/>
      <sheetName val="Plan2"/>
      <sheetName val="Plan3"/>
      <sheetName val="Materiais Betuminosos"/>
      <sheetName val="8ª MP_BR_459"/>
      <sheetName val="PLANILHA ATUALIZADA"/>
      <sheetName val="TLMB"/>
      <sheetName val="SERVIÇOS"/>
      <sheetName val="comp1"/>
      <sheetName val="SIIG 2010-Jun"/>
      <sheetName val="Estimativa"/>
      <sheetName val="Acumulado"/>
      <sheetName val="BR-267_TR01"/>
      <sheetName val="BR-267_TR02"/>
      <sheetName val="BR-267_TR03"/>
      <sheetName val="BR-376"/>
      <sheetName val="BR-463"/>
      <sheetName val="BR-487"/>
      <sheetName val="[OR960887.XLS][OR960887.XLS][OR"/>
      <sheetName val="PLANILHA APRESENTAÇÃO"/>
      <sheetName val="C"/>
      <sheetName val="SERV SICRO SD"/>
      <sheetName val="EQ SICRO"/>
      <sheetName val="MO SICRO"/>
      <sheetName val="MAT SICRO"/>
      <sheetName val="QD DMT"/>
      <sheetName val="COT MAT"/>
      <sheetName val="COT EQUIP"/>
      <sheetName val="SERVICOS"/>
      <sheetName val="SERVICOS AUX"/>
      <sheetName val="MOBILIZACAO"/>
      <sheetName val=" EQUIPE MÍNIMA"/>
      <sheetName val="EQUIP MINIMO"/>
      <sheetName val="Momento de Transporte"/>
      <sheetName val="BINOMIO CBUQ"/>
      <sheetName val="BINOMIO CAP"/>
      <sheetName val="BINOMIO EAI"/>
      <sheetName val="BINOMIO RR-1C"/>
      <sheetName val="BINOMIO RM-1C"/>
      <sheetName val="BINOMIO RR-2C"/>
      <sheetName val="TERRAPLENAGEM"/>
      <sheetName val="5501710"/>
      <sheetName val="5502109"/>
      <sheetName val="5502110"/>
      <sheetName val="5502111"/>
      <sheetName val="5501878"/>
      <sheetName val="5502899"/>
      <sheetName val="5915320"/>
      <sheetName val="5915321"/>
      <sheetName val="5503041"/>
      <sheetName val="4011209"/>
      <sheetName val="4413984"/>
      <sheetName val="5501701"/>
      <sheetName val="5501700"/>
      <sheetName val="5501702"/>
      <sheetName val="1506055"/>
      <sheetName val="1516300"/>
      <sheetName val="9100000"/>
      <sheetName val="2003866"/>
      <sheetName val="2003369"/>
      <sheetName val="2003377"/>
      <sheetName val="2003319"/>
      <sheetName val="2003325"/>
      <sheetName val="2003349"/>
      <sheetName val="2003313"/>
      <sheetName val="2003315"/>
      <sheetName val="2003307"/>
      <sheetName val="2003309"/>
      <sheetName val="2003385 "/>
      <sheetName val="2003387"/>
      <sheetName val="2003391"/>
      <sheetName val="2003393 "/>
      <sheetName val="2003407"/>
      <sheetName val="2003411 "/>
      <sheetName val="2003415 "/>
      <sheetName val="2003419"/>
      <sheetName val="2003403 "/>
      <sheetName val="2003447"/>
      <sheetName val="2003449"/>
      <sheetName val="2003569"/>
      <sheetName val="2003611 "/>
      <sheetName val="2003613 "/>
      <sheetName val="2003641"/>
      <sheetName val="2003477"/>
      <sheetName val="2003678"/>
      <sheetName val="2003479 "/>
      <sheetName val="2003487 "/>
      <sheetName val="2003489"/>
      <sheetName val="2003495"/>
      <sheetName val="2003505 "/>
      <sheetName val="2003513"/>
      <sheetName val="2003658"/>
      <sheetName val="2003624"/>
      <sheetName val="0804021"/>
      <sheetName val="0804029 "/>
      <sheetName val="0804031 "/>
      <sheetName val="0804037"/>
      <sheetName val="0804081 "/>
      <sheetName val="0804101 "/>
      <sheetName val="0804121 "/>
      <sheetName val="4805757 "/>
      <sheetName val="4915671"/>
      <sheetName val="2106292 "/>
      <sheetName val="2106297"/>
      <sheetName val="9000001"/>
      <sheetName val="9000002"/>
      <sheetName val="9000003"/>
      <sheetName val="9000004"/>
      <sheetName val="9000005"/>
      <sheetName val="2003497"/>
      <sheetName val="PAVIMENTAÇÃO"/>
      <sheetName val="4011479"/>
      <sheetName val="4915667"/>
      <sheetName val="4915669"/>
      <sheetName val="1600438"/>
      <sheetName val="9300000"/>
      <sheetName val="9300001"/>
      <sheetName val="9300002"/>
      <sheetName val="9300003"/>
      <sheetName val="4011464"/>
      <sheetName val="4011360"/>
      <sheetName val="4011492"/>
      <sheetName val="4011352"/>
      <sheetName val="4011353"/>
      <sheetName val="9300004"/>
      <sheetName val="4011276"/>
      <sheetName val="4011282"/>
      <sheetName val="4011278"/>
      <sheetName val="4011537"/>
      <sheetName val="9300005"/>
      <sheetName val="M1943"/>
      <sheetName val="M1946"/>
      <sheetName val="M1947"/>
      <sheetName val="M2097"/>
      <sheetName val="M2092"/>
      <sheetName val="5914620"/>
      <sheetName val="5914622"/>
      <sheetName val="SINALIZACAO"/>
      <sheetName val="5213408"/>
      <sheetName val="5213410"/>
      <sheetName val="5214009"/>
      <sheetName val="9600000"/>
      <sheetName val="5213401 "/>
      <sheetName val="5213359"/>
      <sheetName val="5213393 "/>
      <sheetName val="5213361 "/>
      <sheetName val="5213446"/>
      <sheetName val="5213444"/>
      <sheetName val="5213442"/>
      <sheetName val="5213440"/>
      <sheetName val="5213450"/>
      <sheetName val="5213466"/>
      <sheetName val="5213477"/>
      <sheetName val="9100002"/>
      <sheetName val="5213476"/>
      <sheetName val="5213571"/>
      <sheetName val="5213577"/>
      <sheetName val="5213574"/>
      <sheetName val="5213485"/>
      <sheetName val="5213629"/>
      <sheetName val="5213631"/>
      <sheetName val="5213646"/>
      <sheetName val="5213857"/>
      <sheetName val="5213855"/>
      <sheetName val="5213861"/>
      <sheetName val="5213853"/>
      <sheetName val="5213851"/>
      <sheetName val="5213865"/>
      <sheetName val="5213868"/>
      <sheetName val="5213869"/>
      <sheetName val="5216111"/>
      <sheetName val="3713604"/>
      <sheetName val="3713605"/>
      <sheetName val="3713623"/>
      <sheetName val="3713828"/>
      <sheetName val="3713621"/>
      <sheetName val="9600001"/>
      <sheetName val="9600002"/>
      <sheetName val="9600003"/>
      <sheetName val="9600004"/>
      <sheetName val="1600966"/>
      <sheetName val="3713610"/>
      <sheetName val="5213368"/>
      <sheetName val="5213364"/>
      <sheetName val="SIN OBRAS"/>
      <sheetName val="5212560"/>
      <sheetName val="5212557"/>
      <sheetName val="5212556"/>
      <sheetName val="5213386"/>
      <sheetName val="5213838"/>
      <sheetName val="5213835"/>
      <sheetName val="5213840"/>
      <sheetName val="5213848"/>
      <sheetName val="5213833"/>
      <sheetName val="5213850"/>
      <sheetName val="5213845"/>
      <sheetName val="INTERFERÊNCIAS"/>
      <sheetName val="1600896"/>
      <sheetName val="1600436"/>
      <sheetName val="1600989"/>
      <sheetName val="1600442"/>
      <sheetName val="1600401"/>
      <sheetName val="1600402"/>
      <sheetName val="605621"/>
      <sheetName val="9700000"/>
      <sheetName val="5915440"/>
      <sheetName val="5914675"/>
      <sheetName val="5914621"/>
      <sheetName val="4011351"/>
      <sheetName val="5914314"/>
      <sheetName val="5914329"/>
      <sheetName val="5914344"/>
      <sheetName val="PAISAGISMO"/>
      <sheetName val="9800000"/>
      <sheetName val="4413948"/>
      <sheetName val="4413952"/>
      <sheetName val="ILUMINACAO"/>
      <sheetName val="9900000"/>
      <sheetName val="9900001"/>
      <sheetName val="9900002"/>
      <sheetName val="9900003"/>
      <sheetName val="9900004"/>
      <sheetName val="9900005"/>
      <sheetName val="9900006"/>
      <sheetName val="9900007"/>
      <sheetName val="9900008"/>
      <sheetName val="9900009"/>
      <sheetName val="9900010"/>
      <sheetName val="9900011"/>
      <sheetName val="9900012"/>
      <sheetName val="9900013"/>
      <sheetName val="9900014"/>
      <sheetName val="9900015"/>
      <sheetName val="9900016"/>
      <sheetName val="9900017"/>
      <sheetName val="9900018"/>
      <sheetName val="9900019"/>
      <sheetName val="9900020"/>
      <sheetName val="9900021"/>
      <sheetName val="9900022"/>
      <sheetName val="9900023"/>
      <sheetName val="9900024"/>
      <sheetName val="9900025"/>
      <sheetName val="9900026"/>
      <sheetName val="9900027"/>
      <sheetName val="9900028"/>
      <sheetName val="9900029"/>
      <sheetName val="9900030"/>
      <sheetName val="9900031"/>
      <sheetName val="9900032"/>
      <sheetName val="9900033"/>
      <sheetName val="9900034"/>
      <sheetName val="9900035"/>
      <sheetName val="9900036"/>
      <sheetName val="9900037"/>
      <sheetName val="9900038"/>
      <sheetName val="9900039"/>
      <sheetName val="9900040"/>
      <sheetName val="9900041"/>
      <sheetName val="9900042"/>
      <sheetName val="9900043"/>
      <sheetName val="9900044"/>
      <sheetName val="9900045"/>
      <sheetName val="9900046"/>
      <sheetName val="9900047"/>
      <sheetName val="9900048"/>
      <sheetName val="9900049"/>
      <sheetName val="9900050"/>
      <sheetName val="9900051"/>
      <sheetName val="9900052"/>
      <sheetName val="9900053"/>
      <sheetName val="9900054"/>
      <sheetName val="9900055"/>
      <sheetName val="9900056"/>
      <sheetName val="9900057"/>
      <sheetName val="9900058"/>
      <sheetName val="9900059"/>
      <sheetName val="9900060"/>
      <sheetName val="9900061"/>
      <sheetName val="9900062"/>
      <sheetName val="9900063"/>
      <sheetName val="9900064"/>
      <sheetName val="9900065"/>
      <sheetName val="9900066"/>
      <sheetName val="9900067"/>
      <sheetName val="9900068"/>
      <sheetName val="9900069"/>
      <sheetName val="9900070"/>
      <sheetName val="9900071"/>
      <sheetName val="9900072"/>
      <sheetName val="9900073"/>
      <sheetName val="9900074"/>
      <sheetName val="9900075"/>
      <sheetName val="9900076"/>
      <sheetName val="9900077"/>
      <sheetName val="9900078"/>
      <sheetName val="9900079"/>
      <sheetName val="9900080"/>
      <sheetName val="9900081"/>
      <sheetName val="9900082"/>
      <sheetName val="9900083"/>
      <sheetName val="9900084"/>
      <sheetName val="ARQUITETURA"/>
      <sheetName val="9010000"/>
      <sheetName val="9010001"/>
      <sheetName val="9010002"/>
      <sheetName val="9010003"/>
      <sheetName val="9010004"/>
      <sheetName val="9010005"/>
      <sheetName val="9010006"/>
      <sheetName val="9010007"/>
      <sheetName val="9010008"/>
      <sheetName val="9010009"/>
      <sheetName val="90100010"/>
      <sheetName val="90100011"/>
      <sheetName val="9010012"/>
      <sheetName val="9010013"/>
      <sheetName val="9010014"/>
      <sheetName val="9010015"/>
      <sheetName val="9010016"/>
      <sheetName val="9010017"/>
      <sheetName val="9010018"/>
      <sheetName val="9010019"/>
      <sheetName val="9010020"/>
      <sheetName val="9010021"/>
      <sheetName val="9010022"/>
      <sheetName val="9010023"/>
      <sheetName val="9010024"/>
      <sheetName val="9010025"/>
      <sheetName val="9010026"/>
      <sheetName val="9010027"/>
      <sheetName val="9010028"/>
      <sheetName val="9010029"/>
      <sheetName val="EST DE CONC. E METAL"/>
      <sheetName val="1107896"/>
      <sheetName val="1100657"/>
      <sheetName val="3108005"/>
      <sheetName val="407819"/>
      <sheetName val="407820"/>
      <sheetName val="2306010"/>
      <sheetName val="9010200"/>
      <sheetName val="9010201"/>
      <sheetName val="9010202"/>
      <sheetName val="9010203"/>
      <sheetName val="9010204"/>
      <sheetName val="9010205"/>
      <sheetName val="9010206"/>
      <sheetName val="9010207"/>
      <sheetName val="9010208"/>
      <sheetName val="9010209"/>
      <sheetName val="9010210"/>
      <sheetName val="9010211"/>
      <sheetName val="9010212"/>
      <sheetName val="9010213"/>
      <sheetName val="9010214"/>
      <sheetName val="9010215"/>
      <sheetName val="9010216"/>
      <sheetName val="ELETRICA"/>
      <sheetName val="9010300"/>
      <sheetName val="9010301"/>
      <sheetName val="9010302"/>
      <sheetName val="9010303"/>
      <sheetName val="9010304"/>
      <sheetName val="9010305"/>
      <sheetName val="9010306"/>
      <sheetName val="9010307"/>
      <sheetName val="9010308"/>
      <sheetName val="9010309"/>
      <sheetName val="9010310"/>
      <sheetName val="9010311"/>
      <sheetName val="9010312"/>
      <sheetName val="9010313"/>
      <sheetName val="9010314"/>
      <sheetName val="9010315"/>
      <sheetName val="9010316"/>
      <sheetName val="9010317"/>
      <sheetName val="9010318"/>
      <sheetName val="9010319"/>
      <sheetName val="9010320"/>
      <sheetName val="9010321"/>
      <sheetName val="9010322"/>
      <sheetName val="9010323"/>
      <sheetName val="9010324"/>
      <sheetName val="9010325"/>
      <sheetName val="9010326"/>
      <sheetName val="9010327"/>
      <sheetName val="9010328"/>
      <sheetName val="9010329"/>
      <sheetName val="9010330"/>
      <sheetName val="9010331"/>
      <sheetName val="9010332"/>
      <sheetName val="9010333"/>
      <sheetName val="9010334"/>
      <sheetName val="9010335"/>
      <sheetName val="9010336"/>
      <sheetName val="9010337"/>
      <sheetName val="9010338"/>
      <sheetName val="9010339"/>
      <sheetName val="9010340"/>
      <sheetName val="9010341"/>
      <sheetName val="9010342"/>
      <sheetName val="9010343"/>
      <sheetName val="9010344"/>
      <sheetName val="9010345"/>
      <sheetName val="9010346"/>
      <sheetName val="9010347"/>
      <sheetName val="9010348"/>
      <sheetName val="9010349"/>
      <sheetName val="9010350"/>
      <sheetName val="9010351"/>
      <sheetName val="9010352"/>
      <sheetName val="9010353"/>
      <sheetName val="9010354"/>
      <sheetName val="9010355"/>
      <sheetName val="9010356"/>
      <sheetName val="9010357"/>
      <sheetName val="9010358"/>
      <sheetName val="9010359"/>
      <sheetName val="9010360"/>
      <sheetName val="9010361"/>
      <sheetName val="9010362"/>
      <sheetName val="9010363"/>
      <sheetName val="9010364"/>
      <sheetName val="9010365"/>
      <sheetName val="9010366"/>
      <sheetName val="9010367"/>
      <sheetName val="9010368"/>
      <sheetName val="INST. HIDRÁULICAS"/>
      <sheetName val="1108111"/>
      <sheetName val="9010401"/>
      <sheetName val="9010402"/>
      <sheetName val="9010403"/>
      <sheetName val="9010404"/>
      <sheetName val="9010405"/>
      <sheetName val="9010406"/>
      <sheetName val="9010407"/>
      <sheetName val="9010408"/>
      <sheetName val="9010409"/>
      <sheetName val="9010410"/>
      <sheetName val="9010411"/>
      <sheetName val="9010412"/>
      <sheetName val="9010413"/>
      <sheetName val="9010414"/>
      <sheetName val="9010415"/>
      <sheetName val="9010416"/>
      <sheetName val="9010417"/>
      <sheetName val="9010418"/>
      <sheetName val="9010419"/>
      <sheetName val="9010420"/>
      <sheetName val="9010421"/>
      <sheetName val="9010422"/>
      <sheetName val="9010423"/>
      <sheetName val="9010424"/>
      <sheetName val="9010425"/>
      <sheetName val="9010426"/>
      <sheetName val="9010427"/>
      <sheetName val="9010428"/>
      <sheetName val="9010429"/>
      <sheetName val="9010430"/>
      <sheetName val="9010431"/>
      <sheetName val="9010432"/>
      <sheetName val="9010433"/>
      <sheetName val="9010434"/>
      <sheetName val="9010435"/>
      <sheetName val="9010436"/>
      <sheetName val="9010437"/>
      <sheetName val="9010438"/>
      <sheetName val="9010439"/>
      <sheetName val="9010440"/>
      <sheetName val="9010441"/>
      <sheetName val="9010442"/>
      <sheetName val="9010443"/>
      <sheetName val="9010444"/>
      <sheetName val="9010446"/>
      <sheetName val="9010447"/>
      <sheetName val="9010448"/>
      <sheetName val="9010449"/>
      <sheetName val="9010450"/>
      <sheetName val="9010451"/>
      <sheetName val="9010452"/>
      <sheetName val="9010453"/>
      <sheetName val="9010454"/>
      <sheetName val="9010455"/>
      <sheetName val="9010456"/>
      <sheetName val="9010457"/>
      <sheetName val="9010458"/>
      <sheetName val="9010459"/>
      <sheetName val="9010460"/>
      <sheetName val="9010461"/>
      <sheetName val="9010462"/>
      <sheetName val="9010463"/>
      <sheetName val="9010464"/>
      <sheetName val="9010465"/>
      <sheetName val="9010466"/>
      <sheetName val="9010467"/>
      <sheetName val="9010468"/>
      <sheetName val="9010469"/>
      <sheetName val="9010470"/>
      <sheetName val="9010471"/>
      <sheetName val="9010472"/>
      <sheetName val="9010473"/>
      <sheetName val="9010474"/>
      <sheetName val="9010475"/>
      <sheetName val="9010476"/>
      <sheetName val="9010477"/>
      <sheetName val="9010478"/>
      <sheetName val="9010479"/>
      <sheetName val="9010480"/>
      <sheetName val="9010481"/>
      <sheetName val="9010482"/>
      <sheetName val="9010483"/>
      <sheetName val="9010484"/>
      <sheetName val="9010485"/>
      <sheetName val="INCÊNDIO"/>
      <sheetName val="9010501"/>
      <sheetName val="9010502"/>
      <sheetName val="9010503"/>
      <sheetName val="9010504"/>
      <sheetName val="9010505"/>
      <sheetName val="9010506"/>
      <sheetName val="9010507"/>
      <sheetName val="9010508"/>
      <sheetName val="9010509"/>
      <sheetName val="9010510"/>
      <sheetName val="9010511"/>
      <sheetName val="AMBIENTAL"/>
      <sheetName val="4413905"/>
      <sheetName val="4413023"/>
      <sheetName val="9011000"/>
      <sheetName val="Sol. Tecnologicas"/>
      <sheetName val="9012100"/>
      <sheetName val="9012101"/>
      <sheetName val="9012102"/>
      <sheetName val="9012103"/>
      <sheetName val="9012104"/>
      <sheetName val="9012105"/>
      <sheetName val="9012106"/>
      <sheetName val="9012107"/>
      <sheetName val="9012108"/>
      <sheetName val="9012109"/>
      <sheetName val="9012110"/>
      <sheetName val="9012111"/>
      <sheetName val="9012112"/>
      <sheetName val="9012113"/>
      <sheetName val="9012114"/>
      <sheetName val="9012115"/>
      <sheetName val="9012116"/>
      <sheetName val="9012117"/>
      <sheetName val="9012118"/>
      <sheetName val="9012119"/>
      <sheetName val="9012120"/>
      <sheetName val="9012121"/>
      <sheetName val="9012122"/>
      <sheetName val="9012123"/>
      <sheetName val="9012124"/>
      <sheetName val="CANT E MOB"/>
      <sheetName val="0903804"/>
      <sheetName val="4011519"/>
      <sheetName val="4016096"/>
      <sheetName val="9002001"/>
      <sheetName val="9002002"/>
      <sheetName val="9002003"/>
      <sheetName val="9002004"/>
      <sheetName val="9002005"/>
      <sheetName val="9002006"/>
      <sheetName val="9002007"/>
      <sheetName val="9002008"/>
      <sheetName val="9002009"/>
      <sheetName val="9002010"/>
      <sheetName val="9002011"/>
      <sheetName val="9002012"/>
      <sheetName val="9002013"/>
      <sheetName val="0919101"/>
      <sheetName val="9002014"/>
      <sheetName val="9002015"/>
      <sheetName val="9002016"/>
      <sheetName val="9002017"/>
      <sheetName val="9002018"/>
      <sheetName val="AUXILIARES"/>
      <sheetName val="1109669"/>
      <sheetName val="2003842"/>
      <sheetName val="1107892"/>
      <sheetName val="4805751"/>
      <sheetName val="3103302"/>
      <sheetName val="3106121"/>
      <sheetName val="4805755"/>
      <sheetName val="3108022"/>
      <sheetName val="4413996"/>
      <sheetName val="4413995"/>
      <sheetName val="4816106"/>
      <sheetName val="4805757"/>
      <sheetName val="4816119"/>
      <sheetName val="4805750"/>
      <sheetName val="1109671"/>
      <sheetName val="1106165"/>
      <sheetName val="1106057"/>
      <sheetName val="2009619"/>
      <sheetName val="1109697"/>
      <sheetName val="5213414"/>
      <sheetName val="5212552"/>
      <sheetName val="5213421"/>
      <sheetName val="5213417"/>
      <sheetName val="5213423"/>
      <sheetName val="5213431"/>
      <sheetName val="5213436"/>
      <sheetName val="407740"/>
      <sheetName val="3107967"/>
      <sheetName val="3713824"/>
      <sheetName val="4816129"/>
      <sheetName val="4816131"/>
      <sheetName val="5216116"/>
      <sheetName val="2105605"/>
      <sheetName val="1119528"/>
      <sheetName val="1116127"/>
      <sheetName val="6416040"/>
      <sheetName val="6416042"/>
      <sheetName val="6416094"/>
      <sheetName val="1107871"/>
      <sheetName val="408067"/>
      <sheetName val="4816012"/>
      <sheetName val="4816010"/>
      <sheetName val="5213416"/>
      <sheetName val="5219546"/>
      <sheetName val="1419543"/>
      <sheetName val="2408057"/>
      <sheetName val="5219544"/>
      <sheetName val="2408070"/>
      <sheetName val="3807865"/>
      <sheetName val="4011211"/>
      <sheetName val="3713608"/>
      <sheetName val="5502986"/>
      <sheetName val="0903845"/>
      <sheetName val="0903846"/>
      <sheetName val="0919011"/>
      <sheetName val="5502985"/>
      <sheetName val="4805754"/>
      <sheetName val="3107997"/>
      <sheetName val="0903848"/>
      <sheetName val="1408173"/>
      <sheetName val="2408058"/>
      <sheetName val="1416139"/>
      <sheetName val="1400973"/>
      <sheetName val="1400974"/>
      <sheetName val="1416140 "/>
      <sheetName val="6416090"/>
      <sheetName val="RPA Julho"/>
      <sheetName val="Valor Mediçao"/>
      <sheetName val="Med 1ª"/>
      <sheetName val="Med 2ª"/>
      <sheetName val="Med 3ª"/>
      <sheetName val="Desc. de materiais"/>
      <sheetName val="PQ"/>
      <sheetName val="PGR"/>
      <sheetName val="TABELA DE COMPOSIÇÕES - SINAPI "/>
      <sheetName val="PlanQuant"/>
      <sheetName val="LUCRO SOBRE VENDA"/>
      <sheetName val="PlanSicroII cBDI"/>
      <sheetName val="CronFin"/>
      <sheetName val="PlanSicroII"/>
      <sheetName val="pcpu"/>
      <sheetName val="mãodeobra"/>
      <sheetName val="materiais"/>
      <sheetName val="cheq"/>
      <sheetName val="preqmec"/>
      <sheetName val="Dados Iniciais"/>
      <sheetName val="Mat"/>
      <sheetName val="alteração"/>
      <sheetName val="CONS_CORR"/>
      <sheetName val="Mobra"/>
      <sheetName val="RELATA VÉIO"/>
    </sheetNames>
    <definedNames>
      <definedName name="PassaExtenso"/>
    </defined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 refreshError="1"/>
      <sheetData sheetId="701"/>
      <sheetData sheetId="702">
        <row r="35">
          <cell r="A35" t="str">
            <v>ASTU</v>
          </cell>
        </row>
      </sheetData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/>
      <sheetData sheetId="716" refreshError="1"/>
      <sheetData sheetId="717" refreshError="1"/>
      <sheetData sheetId="718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d.11-Orçamento"/>
      <sheetName val="Qd.11-Auxiliar"/>
      <sheetName val="Qd.12-Cron. Fís-Fin"/>
      <sheetName val="Qd.13-Sv Gráficos"/>
      <sheetName val="Passagens e Estadias"/>
      <sheetName val="Informatica"/>
      <sheetName val="Tab. Consultoria-Mar-11"/>
      <sheetName val="Qd.11-Vazio"/>
      <sheetName val="Qd.12-VAZIO"/>
      <sheetName val="Qd.13-Vaz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"/>
      <sheetName val="Planilha"/>
      <sheetName val="Cpu"/>
      <sheetName val="CHE"/>
      <sheetName val="MObra"/>
      <sheetName val="Crono"/>
      <sheetName val="BDI"/>
      <sheetName val="EncSoc"/>
      <sheetName val="Cadastros"/>
      <sheetName val="QTR"/>
      <sheetName val="Dados"/>
      <sheetName val="TABELA"/>
      <sheetName val="QuQuant"/>
      <sheetName val="qorcamentodnerL1"/>
      <sheetName val="PROJETO"/>
      <sheetName val="A"/>
    </sheetNames>
    <sheetDataSet>
      <sheetData sheetId="0" refreshError="1"/>
      <sheetData sheetId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exos PGQ"/>
      <sheetName val="Equipamentos"/>
      <sheetName val="Teor"/>
      <sheetName val="QuQuant"/>
      <sheetName val="Tabela Abril 2000"/>
      <sheetName val="TABELA"/>
      <sheetName val="PSCEGERAL"/>
      <sheetName val="Dados"/>
      <sheetName val="Planilha"/>
      <sheetName val="PQ"/>
      <sheetName val="2.3"/>
      <sheetName val="Orçamento Global"/>
      <sheetName val="PRO-08"/>
      <sheetName val="Insumos"/>
      <sheetName val="Analítico CCU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beçalho"/>
      <sheetName val="CUSTO HORÁRIO"/>
      <sheetName val="Material"/>
      <sheetName val="Cotação Material"/>
      <sheetName val="Consumo material"/>
      <sheetName val="Mão de obra"/>
      <sheetName val="Composição Modelo"/>
      <sheetName val="Mat Asf"/>
    </sheetNames>
    <sheetDataSet>
      <sheetData sheetId="0"/>
      <sheetData sheetId="1" refreshError="1"/>
      <sheetData sheetId="2" refreshError="1"/>
      <sheetData sheetId="3"/>
      <sheetData sheetId="4"/>
      <sheetData sheetId="5" refreshError="1"/>
      <sheetData sheetId="6"/>
      <sheetData sheetId="7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"/>
      <sheetName val="Tabela Abril 2000"/>
      <sheetName val="CUSTO HORÁRIO"/>
      <sheetName val="Mão de obra"/>
      <sheetName val="Material"/>
      <sheetName val="MEMÓRI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rviços"/>
      <sheetName val="RESUMO GERAL"/>
      <sheetName val="TERRAPLENAGEM"/>
      <sheetName val="Transporte"/>
      <sheetName val="DRENAGEM I"/>
      <sheetName val="DRENAGEM"/>
      <sheetName val="DRENAGEM II"/>
      <sheetName val="DRENAGEM (2)"/>
      <sheetName val="DRENAGEM (3)"/>
      <sheetName val="PAVIMENTAÇÃO"/>
      <sheetName val="PAVIMENTAÇÃO (2)"/>
      <sheetName val="PAVIMENTAÇÃO (3)"/>
      <sheetName val="SINALIZAÇÃO"/>
      <sheetName val="MEIO AMBIENTE"/>
      <sheetName val="Plan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1M-CBMI"/>
      <sheetName val="MAT-BET"/>
      <sheetName val="REL-AC"/>
      <sheetName val="PLUVIOM"/>
      <sheetName val="TAPA BURACO"/>
      <sheetName val="RECOMP REVESTIMENTO"/>
      <sheetName val="LIMP MEIO FIO"/>
      <sheetName val="LIMP VALETAS"/>
      <sheetName val="REMOCAO MEC BAR"/>
      <sheetName val="REMOCAO MEC BAR (2)"/>
      <sheetName val="M.OBRA MARCO"/>
      <sheetName val="RESUMO "/>
      <sheetName val="WILSON"/>
      <sheetName val="H-HORAS MARCO"/>
      <sheetName val="acertos"/>
      <sheetName val="CONT MAT BET"/>
      <sheetName val="QUADRO COMPARATIVO"/>
      <sheetName val="61M_CBMI"/>
      <sheetName val="MAT_BET"/>
      <sheetName val="PLANO TRAB"/>
      <sheetName val="MATERIAIS"/>
      <sheetName val="matbet"/>
      <sheetName val="quantidades"/>
      <sheetName val="adequação"/>
      <sheetName val="comparativo"/>
      <sheetName val="CROQUI"/>
      <sheetName val="PEM"/>
      <sheetName val="CADASTRO"/>
      <sheetName val="Ativos"/>
      <sheetName val="61MCBMI.DNIT"/>
      <sheetName val="TAPA_BURACO"/>
      <sheetName val="RECOMP_REVESTIMENTO"/>
      <sheetName val="LIMP_MEIO_FIO"/>
      <sheetName val="LIMP_VALETAS"/>
      <sheetName val="REMOCAO_MEC_BAR"/>
      <sheetName val="REMOCAO_MEC_BAR_(2)"/>
      <sheetName val="M_OBRA_MARCO"/>
      <sheetName val="RESUMO_"/>
      <sheetName val="H-HORAS_MARCO"/>
      <sheetName val="CONT_MAT_BET"/>
      <sheetName val="QUADRO_COMPARATIVO"/>
      <sheetName val="PLANO_TRAB"/>
      <sheetName val="61MCBMI_DNIT"/>
      <sheetName val="Mat"/>
      <sheetName val="Faturamento 2016 (Diferimento)"/>
      <sheetName val="Serviços"/>
      <sheetName val="Solicitação Interna de Fab"/>
      <sheetName val="aux"/>
      <sheetName val="Calendário"/>
      <sheetName val="COMPOS1"/>
      <sheetName val="Clientes"/>
      <sheetName val="Mão de Obra"/>
      <sheetName val="Dados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1 (2)"/>
      <sheetName val="Matriz de Produtividade"/>
      <sheetName val="61M-CBMI:MAT-BET"/>
      <sheetName val="DSS_04"/>
      <sheetName val="Fresagem"/>
      <sheetName val="Meio-fio"/>
      <sheetName val="PintLigacao"/>
      <sheetName val="PMQ"/>
      <sheetName val="STC_01"/>
      <sheetName val="CS#"/>
      <sheetName val="CUSTO INDIRETO"/>
      <sheetName val="CUSTO ZONA SUL"/>
      <sheetName val="CUSTO LARANJEIRAS"/>
      <sheetName val="Índices de Reajustamento"/>
      <sheetName val="CONS_CORR"/>
      <sheetName val="Comp. PU serv. com areia-brita"/>
      <sheetName val="Procedimentos"/>
      <sheetName val="ORÇAMENTO"/>
      <sheetName val="Alteração"/>
      <sheetName val="P A T O 98 D"/>
      <sheetName val="Especif"/>
      <sheetName val="RO"/>
      <sheetName val="IMA"/>
      <sheetName val="CAIAÇÃO"/>
      <sheetName val="DG"/>
      <sheetName val="CONCR"/>
      <sheetName val="CDF"/>
      <sheetName val="CAPMAN"/>
      <sheetName val="DESOBU"/>
      <sheetName val="ESC MAN"/>
      <sheetName val="ENROC"/>
      <sheetName val="FORMA"/>
      <sheetName val="LIMP DA"/>
      <sheetName val="LIMP BU"/>
      <sheetName val="LIMP SARJ"/>
      <sheetName val="ROÇMAN"/>
      <sheetName val="ROÇMEC"/>
      <sheetName val="RMECATER"/>
      <sheetName val="TBF"/>
      <sheetName val="MBUF"/>
      <sheetName val="MOB"/>
      <sheetName val="ROÇCOL"/>
      <sheetName val="RMATER"/>
      <sheetName val="RP"/>
      <sheetName val="TCCB10"/>
      <sheetName val="TCCC4t"/>
      <sheetName val="TLCB10"/>
      <sheetName val="TLCB5"/>
      <sheetName val="TLCC4t"/>
      <sheetName val="TLMR"/>
      <sheetName val="tsd"/>
      <sheetName val="TSS"/>
      <sheetName val="ESTORNO"/>
      <sheetName val="[61MCBMI.DNIT.XLS]61M_CBMI_MA_2"/>
      <sheetName val="plan1"/>
      <sheetName val="Planilha"/>
      <sheetName val="TAPA_BURACO1"/>
      <sheetName val="RECOMP_REVESTIMENTO1"/>
      <sheetName val="LIMP_MEIO_FIO1"/>
      <sheetName val="LIMP_VALETAS1"/>
      <sheetName val="REMOCAO_MEC_BAR1"/>
      <sheetName val="REMOCAO_MEC_BAR_(2)1"/>
      <sheetName val="M_OBRA_MARCO1"/>
      <sheetName val="RESUMO_1"/>
      <sheetName val="H-HORAS_MARCO1"/>
      <sheetName val="CONT_MAT_BET1"/>
      <sheetName val="QUADRO_COMPARATIVO1"/>
      <sheetName val="PLANO_TRAB1"/>
      <sheetName val="61MCBMI_DNIT1"/>
      <sheetName val="Faturamento_2016_(Diferimento)"/>
      <sheetName val="Solicitação_Interna_de_Fab"/>
      <sheetName val="Mão_de_Obra"/>
      <sheetName val="31_(2)"/>
      <sheetName val="Matriz_de_Produtividade"/>
      <sheetName val="[61MCBMI.DNIT.XLS]61M-CBMI:MAT-"/>
      <sheetName val="[61MCBMI.DNIT.XLS][61MCBMI.DNIT"/>
      <sheetName val="Custo Equip"/>
      <sheetName val="SICRO"/>
      <sheetName val="DEQ"/>
      <sheetName val="PT"/>
      <sheetName val="SERVIÇOS digitado"/>
      <sheetName val="EQUIPO1"/>
      <sheetName val="Produto 09"/>
      <sheetName val="Produto 10"/>
      <sheetName val="Produto 01"/>
      <sheetName val="Prod. 03A CREMA-CIB"/>
      <sheetName val="icatu"/>
      <sheetName val="p a t o 99 b"/>
      <sheetName val="orcID nº1"/>
      <sheetName val="orc ID nº 15"/>
      <sheetName val="orc ID nº17"/>
      <sheetName val="orc ID nº 18"/>
      <sheetName val="orc ID nº19"/>
      <sheetName val="orc ID nº2 "/>
      <sheetName val="orc ID nº3"/>
      <sheetName val="orcID nº4"/>
      <sheetName val="orcID nº5"/>
      <sheetName val="orcID nº6"/>
      <sheetName val="orcID nº7"/>
      <sheetName val="orc ID nº8"/>
      <sheetName val="orc ID nº9"/>
      <sheetName val="orc ID nº12"/>
      <sheetName val="orc ID nº13"/>
      <sheetName val="orc ID nº 14"/>
      <sheetName val="orc ID nº16"/>
      <sheetName val="A"/>
    </sheetNames>
    <sheetDataSet>
      <sheetData sheetId="0">
        <row r="2">
          <cell r="U2" t="str">
            <v>FOLHA 01</v>
          </cell>
        </row>
        <row r="18">
          <cell r="H18">
            <v>0</v>
          </cell>
        </row>
      </sheetData>
      <sheetData sheetId="1">
        <row r="2">
          <cell r="U2" t="str">
            <v>FOLHA 01</v>
          </cell>
        </row>
        <row r="18">
          <cell r="H18">
            <v>0</v>
          </cell>
        </row>
      </sheetData>
      <sheetData sheetId="2">
        <row r="2">
          <cell r="U2" t="str">
            <v>FOLHA 01</v>
          </cell>
        </row>
      </sheetData>
      <sheetData sheetId="3">
        <row r="2">
          <cell r="U2" t="str">
            <v>FOLHA 01</v>
          </cell>
        </row>
      </sheetData>
      <sheetData sheetId="4">
        <row r="2">
          <cell r="U2" t="str">
            <v>FOLHA 01</v>
          </cell>
        </row>
      </sheetData>
      <sheetData sheetId="5">
        <row r="2">
          <cell r="U2" t="str">
            <v>FOLHA 01</v>
          </cell>
        </row>
      </sheetData>
      <sheetData sheetId="6">
        <row r="2">
          <cell r="U2" t="str">
            <v>FOLHA 01</v>
          </cell>
        </row>
      </sheetData>
      <sheetData sheetId="7">
        <row r="2">
          <cell r="U2" t="str">
            <v>FOLHA 01</v>
          </cell>
        </row>
      </sheetData>
      <sheetData sheetId="8">
        <row r="2">
          <cell r="U2" t="str">
            <v>FOLHA 01</v>
          </cell>
        </row>
      </sheetData>
      <sheetData sheetId="9">
        <row r="2">
          <cell r="U2" t="str">
            <v>FOLHA 01</v>
          </cell>
        </row>
      </sheetData>
      <sheetData sheetId="10">
        <row r="2">
          <cell r="U2" t="str">
            <v>FOLHA 01</v>
          </cell>
        </row>
      </sheetData>
      <sheetData sheetId="11">
        <row r="2">
          <cell r="U2" t="str">
            <v>FOLHA 01</v>
          </cell>
        </row>
      </sheetData>
      <sheetData sheetId="12">
        <row r="2">
          <cell r="U2" t="str">
            <v>FOLHA 01</v>
          </cell>
        </row>
      </sheetData>
      <sheetData sheetId="13">
        <row r="2">
          <cell r="U2" t="str">
            <v>FOLHA 01</v>
          </cell>
        </row>
      </sheetData>
      <sheetData sheetId="14">
        <row r="2">
          <cell r="U2" t="str">
            <v>FOLHA 01</v>
          </cell>
        </row>
      </sheetData>
      <sheetData sheetId="15">
        <row r="2">
          <cell r="U2" t="str">
            <v>FOLHA 01</v>
          </cell>
        </row>
      </sheetData>
      <sheetData sheetId="16">
        <row r="2">
          <cell r="U2" t="str">
            <v>FOLHA 01</v>
          </cell>
        </row>
      </sheetData>
      <sheetData sheetId="17">
        <row r="2">
          <cell r="U2" t="str">
            <v>FOLHA 01</v>
          </cell>
        </row>
      </sheetData>
      <sheetData sheetId="18">
        <row r="2">
          <cell r="U2" t="str">
            <v>FOLHA 01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>
        <row r="2">
          <cell r="U2" t="str">
            <v>FOLHA 01</v>
          </cell>
        </row>
      </sheetData>
      <sheetData sheetId="141">
        <row r="2">
          <cell r="U2" t="str">
            <v>FOLHA 01</v>
          </cell>
        </row>
      </sheetData>
      <sheetData sheetId="142">
        <row r="2">
          <cell r="U2" t="str">
            <v>FOLHA 01</v>
          </cell>
        </row>
      </sheetData>
      <sheetData sheetId="143">
        <row r="2">
          <cell r="U2" t="str">
            <v>FOLHA 01</v>
          </cell>
        </row>
      </sheetData>
      <sheetData sheetId="144">
        <row r="2">
          <cell r="U2" t="str">
            <v>FOLHA 01</v>
          </cell>
        </row>
      </sheetData>
      <sheetData sheetId="145">
        <row r="2">
          <cell r="U2" t="str">
            <v>FOLHA 01</v>
          </cell>
        </row>
      </sheetData>
      <sheetData sheetId="146">
        <row r="2">
          <cell r="U2" t="str">
            <v>FOLHA 01</v>
          </cell>
        </row>
      </sheetData>
      <sheetData sheetId="147">
        <row r="2">
          <cell r="U2" t="str">
            <v>FOLHA 01</v>
          </cell>
        </row>
      </sheetData>
      <sheetData sheetId="148">
        <row r="2">
          <cell r="U2" t="str">
            <v>FOLHA 01</v>
          </cell>
        </row>
      </sheetData>
      <sheetData sheetId="149">
        <row r="2">
          <cell r="U2" t="str">
            <v>FOLHA 01</v>
          </cell>
        </row>
      </sheetData>
      <sheetData sheetId="150">
        <row r="2">
          <cell r="U2" t="str">
            <v>FOLHA 01</v>
          </cell>
        </row>
      </sheetData>
      <sheetData sheetId="151"/>
      <sheetData sheetId="152"/>
      <sheetData sheetId="153"/>
      <sheetData sheetId="154"/>
      <sheetData sheetId="155"/>
      <sheetData sheetId="156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ntario"/>
      <sheetName val="Quadro de Quantidades"/>
      <sheetName val="orçamento"/>
      <sheetName val="Mobil"/>
      <sheetName val="Acamp"/>
      <sheetName val="Resumo Quadros"/>
      <sheetName val="Cronograma FIS FINANC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Planilha"/>
      <sheetName val="PNV 2008 - V1"/>
      <sheetName val="Preâmbulo"/>
      <sheetName val="Mapa de Localização do trecho"/>
      <sheetName val="Justificativas"/>
      <sheetName val="PLANILHA RESUMO DO PATO"/>
      <sheetName val="Metodologia"/>
      <sheetName val="QUESTÕES AMBIENTAIS"/>
      <sheetName val="PATO"/>
      <sheetName val="TLCB5"/>
      <sheetName val="TLMR"/>
      <sheetName val="MB"/>
      <sheetName val="Mão de Obra"/>
      <sheetName val="CROQUIS"/>
      <sheetName val="p a t o 99 b"/>
      <sheetName val="Página 16"/>
      <sheetName val="Planilha1"/>
      <sheetName val="1.6"/>
      <sheetName val="Proposta"/>
      <sheetName val="Produto 09"/>
      <sheetName val="Produto 10"/>
      <sheetName val="Produto 01"/>
      <sheetName val="Prod. 03A CREMA-CIB"/>
      <sheetName val="Produto Novo - I"/>
      <sheetName val="Contrato Inicial"/>
      <sheetName val="aux"/>
      <sheetName val="CPU's"/>
      <sheetName val="indices caracterizadores"/>
      <sheetName val="Percentual"/>
    </sheetNames>
    <sheetDataSet>
      <sheetData sheetId="0">
        <row r="3">
          <cell r="B3" t="str">
            <v>ISP</v>
          </cell>
          <cell r="C3" t="str">
            <v>ICDS</v>
          </cell>
          <cell r="D3" t="str">
            <v>ICDP</v>
          </cell>
          <cell r="E3" t="str">
            <v>ICDE</v>
          </cell>
        </row>
        <row r="4">
          <cell r="A4" t="str">
            <v>EXCELENTE</v>
          </cell>
          <cell r="B4">
            <v>0</v>
          </cell>
          <cell r="C4">
            <v>2.52</v>
          </cell>
          <cell r="D4">
            <v>1.1200000000000001</v>
          </cell>
          <cell r="E4">
            <v>0</v>
          </cell>
        </row>
        <row r="5">
          <cell r="A5" t="str">
            <v>BOM</v>
          </cell>
          <cell r="B5">
            <v>9.86</v>
          </cell>
          <cell r="C5">
            <v>32.18</v>
          </cell>
          <cell r="D5">
            <v>39.72</v>
          </cell>
          <cell r="E5">
            <v>8.2799999999999994</v>
          </cell>
        </row>
        <row r="6">
          <cell r="A6" t="str">
            <v>REGULAR</v>
          </cell>
          <cell r="B6">
            <v>75.14</v>
          </cell>
          <cell r="C6">
            <v>12.9</v>
          </cell>
          <cell r="D6">
            <v>44.48</v>
          </cell>
          <cell r="E6">
            <v>52.96</v>
          </cell>
        </row>
        <row r="7">
          <cell r="A7" t="str">
            <v>MAU</v>
          </cell>
          <cell r="B7">
            <v>0.32</v>
          </cell>
          <cell r="C7">
            <v>37.72</v>
          </cell>
          <cell r="D7">
            <v>0</v>
          </cell>
          <cell r="E7">
            <v>24.08</v>
          </cell>
        </row>
        <row r="8">
          <cell r="A8" t="str">
            <v>PÉSSIMO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</row>
        <row r="9">
          <cell r="A9" t="str">
            <v>Total</v>
          </cell>
          <cell r="B9">
            <v>85.32</v>
          </cell>
        </row>
      </sheetData>
      <sheetData sheetId="1"/>
      <sheetData sheetId="2" refreshError="1"/>
      <sheetData sheetId="3" refreshError="1"/>
      <sheetData sheetId="4">
        <row r="3">
          <cell r="B3">
            <v>0</v>
          </cell>
        </row>
      </sheetData>
      <sheetData sheetId="5">
        <row r="3">
          <cell r="B3">
            <v>0</v>
          </cell>
        </row>
      </sheetData>
      <sheetData sheetId="6">
        <row r="3">
          <cell r="B3">
            <v>0</v>
          </cell>
        </row>
      </sheetData>
      <sheetData sheetId="7"/>
      <sheetData sheetId="8"/>
      <sheetData sheetId="9">
        <row r="3">
          <cell r="B3">
            <v>85.3199462890625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a abril 2000"/>
      <sheetName val="RELATÓRIO"/>
      <sheetName val="RESUMO-DVOP"/>
      <sheetName val="REAJU"/>
      <sheetName val="Cronograma Físico-Financeiro"/>
      <sheetName val="Desmatamento"/>
      <sheetName val="Aterro"/>
      <sheetName val="Aterro (2)"/>
      <sheetName val="Cortes"/>
      <sheetName val="Compac.95%"/>
      <sheetName val="Compac.100%"/>
      <sheetName val="DMT Terrap."/>
      <sheetName val="O.A.C."/>
      <sheetName val="Regularização"/>
      <sheetName val="Croquis"/>
      <sheetName val="Base"/>
      <sheetName val="Solo-Cimento"/>
      <sheetName val="Imprimação"/>
      <sheetName val="Concreto "/>
      <sheetName val="D.M.T. Brita"/>
      <sheetName val="T.S.D."/>
      <sheetName val="Meio-fio"/>
      <sheetName val="Dren. Superf."/>
      <sheetName val="GRAMA"/>
      <sheetName val="Sinal. Horizont."/>
      <sheetName val="DMT DIGITAÇÃO"/>
      <sheetName val="PLANILHA"/>
      <sheetName val="CUSTO HORÁRIO"/>
      <sheetName val="Mão de obra"/>
      <sheetName val="Materi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 Quadros"/>
      <sheetName val="Quadro de qntd"/>
      <sheetName val="Acamp"/>
      <sheetName val="Mobil"/>
      <sheetName val="CURVA ABC"/>
      <sheetName val="Cronograma FIS FINANC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 orçamento"/>
      <sheetName val="Cronograma FIS FINANC"/>
      <sheetName val="Quadro de qntd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trada"/>
      <sheetName val="aux"/>
      <sheetName val="graficos"/>
      <sheetName val="graficos (2)"/>
      <sheetName val="A"/>
      <sheetName val="p a t o 99 b"/>
      <sheetName val="DADOS"/>
      <sheetName val="INVENTÁRIO262"/>
      <sheetName val="SERVIÇOS"/>
      <sheetName val="61M-CBMI"/>
    </sheetNames>
    <sheetDataSet>
      <sheetData sheetId="0"/>
      <sheetData sheetId="1">
        <row r="6">
          <cell r="B6">
            <v>11.439114391143912</v>
          </cell>
          <cell r="C6">
            <v>33.210332103321036</v>
          </cell>
          <cell r="D6">
            <v>9.9630996309963091</v>
          </cell>
          <cell r="E6">
            <v>37.269372693726936</v>
          </cell>
          <cell r="F6">
            <v>8.1180811808118083</v>
          </cell>
        </row>
        <row r="8">
          <cell r="B8">
            <v>36.531365313653133</v>
          </cell>
          <cell r="C8">
            <v>14.760147601476014</v>
          </cell>
          <cell r="D8">
            <v>4.7970479704797047</v>
          </cell>
          <cell r="E8">
            <v>36.531365313653133</v>
          </cell>
          <cell r="F8">
            <v>7.3800738007380069</v>
          </cell>
        </row>
        <row r="10">
          <cell r="B10">
            <v>11.439114391143912</v>
          </cell>
          <cell r="C10">
            <v>23.247232472324722</v>
          </cell>
          <cell r="D10">
            <v>9.9630996309963091</v>
          </cell>
          <cell r="E10">
            <v>3.3210332103321036</v>
          </cell>
          <cell r="F10">
            <v>52.02952029520295</v>
          </cell>
        </row>
        <row r="12">
          <cell r="B12">
            <v>0</v>
          </cell>
          <cell r="C12">
            <v>45.38745387453875</v>
          </cell>
          <cell r="D12">
            <v>1.107011070110701</v>
          </cell>
          <cell r="E12">
            <v>53.505535055350549</v>
          </cell>
          <cell r="F12">
            <v>0</v>
          </cell>
        </row>
        <row r="14">
          <cell r="B14">
            <v>0</v>
          </cell>
          <cell r="C14">
            <v>45.38745387453875</v>
          </cell>
          <cell r="D14">
            <v>1.107011070110701</v>
          </cell>
          <cell r="E14">
            <v>53.505535055350549</v>
          </cell>
          <cell r="F14">
            <v>0</v>
          </cell>
        </row>
        <row r="16">
          <cell r="B16">
            <v>100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</row>
        <row r="22">
          <cell r="B22">
            <v>0</v>
          </cell>
          <cell r="C22">
            <v>46.494464944649444</v>
          </cell>
          <cell r="D22">
            <v>53.505535055350549</v>
          </cell>
          <cell r="E22">
            <v>0</v>
          </cell>
          <cell r="F22">
            <v>0</v>
          </cell>
          <cell r="I22">
            <v>0</v>
          </cell>
          <cell r="J22">
            <v>2.52</v>
          </cell>
          <cell r="K22">
            <v>2.9</v>
          </cell>
          <cell r="L22">
            <v>0</v>
          </cell>
          <cell r="M22">
            <v>0</v>
          </cell>
        </row>
        <row r="23">
          <cell r="B23" t="str">
            <v xml:space="preserve">  4 - 5</v>
          </cell>
          <cell r="C23" t="str">
            <v xml:space="preserve">  3 -   4</v>
          </cell>
          <cell r="D23" t="str">
            <v xml:space="preserve">  2 -   3</v>
          </cell>
          <cell r="E23" t="str">
            <v xml:space="preserve">  1 -   2</v>
          </cell>
          <cell r="F23" t="str">
            <v>0 -  1</v>
          </cell>
        </row>
        <row r="24">
          <cell r="B24">
            <v>46.494464944649444</v>
          </cell>
          <cell r="C24">
            <v>0</v>
          </cell>
          <cell r="D24">
            <v>4.7970479704797047</v>
          </cell>
          <cell r="E24">
            <v>48.708487084870846</v>
          </cell>
          <cell r="F24">
            <v>0</v>
          </cell>
          <cell r="I24">
            <v>2.52</v>
          </cell>
          <cell r="J24">
            <v>0</v>
          </cell>
          <cell r="K24">
            <v>0.26</v>
          </cell>
          <cell r="L24">
            <v>2.64</v>
          </cell>
          <cell r="M24">
            <v>0</v>
          </cell>
        </row>
        <row r="25">
          <cell r="B25" t="str">
            <v xml:space="preserve">  4 - 5</v>
          </cell>
          <cell r="C25" t="str">
            <v xml:space="preserve">  3 -   4</v>
          </cell>
          <cell r="D25" t="str">
            <v xml:space="preserve">  2 -   3</v>
          </cell>
          <cell r="E25" t="str">
            <v xml:space="preserve">  1 -   2</v>
          </cell>
          <cell r="F25" t="str">
            <v>0 -  1</v>
          </cell>
        </row>
        <row r="26">
          <cell r="B26">
            <v>54.243542435424352</v>
          </cell>
          <cell r="C26">
            <v>45.756457564575648</v>
          </cell>
          <cell r="D26">
            <v>0</v>
          </cell>
          <cell r="E26">
            <v>0</v>
          </cell>
          <cell r="F26">
            <v>0</v>
          </cell>
          <cell r="I26">
            <v>2.94</v>
          </cell>
          <cell r="J26">
            <v>2.48</v>
          </cell>
          <cell r="K26">
            <v>0</v>
          </cell>
          <cell r="L26">
            <v>0</v>
          </cell>
          <cell r="M26">
            <v>0</v>
          </cell>
        </row>
        <row r="27">
          <cell r="B27" t="str">
            <v xml:space="preserve">  4 - 5</v>
          </cell>
          <cell r="C27" t="str">
            <v xml:space="preserve">  3 -   4</v>
          </cell>
          <cell r="D27" t="str">
            <v xml:space="preserve">  2 -   3</v>
          </cell>
          <cell r="E27" t="str">
            <v xml:space="preserve">  1 -   2</v>
          </cell>
          <cell r="F27" t="str">
            <v>0 -  1</v>
          </cell>
        </row>
        <row r="28">
          <cell r="B28">
            <v>0</v>
          </cell>
          <cell r="C28">
            <v>0</v>
          </cell>
          <cell r="D28">
            <v>49.815498154981555</v>
          </cell>
          <cell r="E28">
            <v>50.184501845018445</v>
          </cell>
          <cell r="F28">
            <v>0</v>
          </cell>
          <cell r="I28">
            <v>0</v>
          </cell>
          <cell r="J28">
            <v>0</v>
          </cell>
          <cell r="K28">
            <v>2.7</v>
          </cell>
          <cell r="L28">
            <v>2.72</v>
          </cell>
          <cell r="M28">
            <v>0</v>
          </cell>
        </row>
        <row r="29">
          <cell r="B29" t="str">
            <v xml:space="preserve">  4 - 5</v>
          </cell>
          <cell r="C29" t="str">
            <v xml:space="preserve">  3 -   4</v>
          </cell>
          <cell r="D29" t="str">
            <v xml:space="preserve">  2 -   3</v>
          </cell>
          <cell r="E29" t="str">
            <v xml:space="preserve">  1 -   2</v>
          </cell>
          <cell r="F29" t="str">
            <v>0 -  1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sultoria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ÇAMENTO"/>
      <sheetName val="VALES"/>
      <sheetName val="BACIA SF"/>
      <sheetName val="ALAGOAS"/>
      <sheetName val="BAHIA"/>
      <sheetName val="MINAS"/>
      <sheetName val="PERNAMBUCO"/>
      <sheetName val="SERGIPE"/>
      <sheetName val="PARNAÍBA"/>
      <sheetName val="CODIGOS"/>
    </sheetNames>
    <sheetDataSet>
      <sheetData sheetId="0" refreshError="1"/>
      <sheetData sheetId="1">
        <row r="2">
          <cell r="D2">
            <v>3294327</v>
          </cell>
          <cell r="E2">
            <v>6733478</v>
          </cell>
          <cell r="F2">
            <v>6769570</v>
          </cell>
          <cell r="G2">
            <v>6679571</v>
          </cell>
        </row>
        <row r="3">
          <cell r="D3">
            <v>22955735.039999999</v>
          </cell>
          <cell r="E3">
            <v>38701399</v>
          </cell>
          <cell r="F3">
            <v>28989819</v>
          </cell>
          <cell r="G3">
            <v>12280745</v>
          </cell>
        </row>
        <row r="4">
          <cell r="D4">
            <v>21989469</v>
          </cell>
          <cell r="E4">
            <v>33281382.050000001</v>
          </cell>
          <cell r="F4">
            <v>35483199</v>
          </cell>
          <cell r="G4">
            <v>16925899.48</v>
          </cell>
        </row>
        <row r="5">
          <cell r="D5">
            <v>4803235.43</v>
          </cell>
          <cell r="E5">
            <v>8619722.5399999991</v>
          </cell>
          <cell r="F5">
            <v>10346200</v>
          </cell>
          <cell r="G5">
            <v>9036200</v>
          </cell>
        </row>
        <row r="6">
          <cell r="D6">
            <v>6193010</v>
          </cell>
          <cell r="E6">
            <v>6985730</v>
          </cell>
          <cell r="F6">
            <v>4693600</v>
          </cell>
          <cell r="G6">
            <v>3425166</v>
          </cell>
        </row>
        <row r="7">
          <cell r="D7">
            <v>17003146</v>
          </cell>
          <cell r="E7">
            <v>7000000</v>
          </cell>
          <cell r="F7">
            <v>4000000</v>
          </cell>
          <cell r="G7">
            <v>4500000</v>
          </cell>
        </row>
        <row r="10">
          <cell r="D10">
            <v>13671180</v>
          </cell>
          <cell r="E10">
            <v>13876808</v>
          </cell>
          <cell r="F10">
            <v>8438083</v>
          </cell>
          <cell r="G10">
            <v>6961275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rviços"/>
      <sheetName val="MOBILXDESMOB"/>
      <sheetName val="Transp. Eqpts"/>
      <sheetName val="Mat Asf"/>
      <sheetName val="DMT modelo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>
    <pageSetUpPr fitToPage="1"/>
  </sheetPr>
  <dimension ref="A1:XFC73"/>
  <sheetViews>
    <sheetView view="pageBreakPreview" zoomScale="140" zoomScaleNormal="140" zoomScaleSheetLayoutView="140" workbookViewId="0">
      <selection activeCell="A20" sqref="A20:K20"/>
    </sheetView>
  </sheetViews>
  <sheetFormatPr defaultColWidth="0" defaultRowHeight="12.75" zeroHeight="1" x14ac:dyDescent="0.2"/>
  <cols>
    <col min="1" max="1" width="5.7109375" style="26" customWidth="1"/>
    <col min="2" max="3" width="5.7109375" style="5" customWidth="1"/>
    <col min="4" max="4" width="28.85546875" style="5" customWidth="1"/>
    <col min="5" max="5" width="8.42578125" style="5" customWidth="1"/>
    <col min="6" max="6" width="7.7109375" style="5" customWidth="1"/>
    <col min="7" max="8" width="10.7109375" style="5" customWidth="1"/>
    <col min="9" max="9" width="7.7109375" style="5" customWidth="1"/>
    <col min="10" max="11" width="10.7109375" style="5" customWidth="1"/>
    <col min="12" max="12" width="4.85546875" style="7" customWidth="1"/>
    <col min="13" max="13" width="6.7109375" style="3" hidden="1" customWidth="1"/>
    <col min="14" max="14" width="6.7109375" style="5" hidden="1" customWidth="1"/>
    <col min="15" max="16383" width="9.140625" style="5" hidden="1"/>
    <col min="16384" max="16384" width="4" style="5" customWidth="1"/>
  </cols>
  <sheetData>
    <row r="1" spans="1:13" x14ac:dyDescent="0.2">
      <c r="A1" s="5"/>
      <c r="E1" s="100" t="s">
        <v>161</v>
      </c>
      <c r="F1" s="101"/>
      <c r="G1" s="101"/>
      <c r="H1" s="102"/>
      <c r="I1" s="101"/>
      <c r="J1" s="101"/>
    </row>
    <row r="2" spans="1:13" x14ac:dyDescent="0.2">
      <c r="A2" s="5"/>
      <c r="E2" s="100" t="s">
        <v>159</v>
      </c>
      <c r="F2" s="101"/>
      <c r="G2" s="101"/>
      <c r="H2" s="102"/>
      <c r="I2" s="101"/>
      <c r="J2" s="101"/>
    </row>
    <row r="3" spans="1:13" x14ac:dyDescent="0.2">
      <c r="A3" s="5"/>
      <c r="E3" s="176" t="s">
        <v>160</v>
      </c>
      <c r="F3" s="176"/>
      <c r="G3" s="176"/>
      <c r="H3" s="176"/>
      <c r="I3" s="176"/>
      <c r="J3" s="176"/>
    </row>
    <row r="4" spans="1:13" x14ac:dyDescent="0.2">
      <c r="A4" s="5"/>
    </row>
    <row r="5" spans="1:13" ht="15" customHeight="1" x14ac:dyDescent="0.2">
      <c r="A5" s="180" t="s">
        <v>85</v>
      </c>
      <c r="B5" s="181"/>
      <c r="C5" s="181"/>
      <c r="D5" s="181"/>
      <c r="E5" s="181"/>
      <c r="F5" s="181"/>
      <c r="G5" s="181"/>
      <c r="H5" s="181"/>
      <c r="I5" s="182"/>
      <c r="J5" s="189" t="s">
        <v>0</v>
      </c>
      <c r="K5" s="190"/>
    </row>
    <row r="6" spans="1:13" ht="15" customHeight="1" x14ac:dyDescent="0.2">
      <c r="A6" s="183"/>
      <c r="B6" s="184"/>
      <c r="C6" s="184"/>
      <c r="D6" s="184"/>
      <c r="E6" s="184"/>
      <c r="F6" s="184"/>
      <c r="G6" s="184"/>
      <c r="H6" s="184"/>
      <c r="I6" s="185"/>
      <c r="J6" s="191" t="s">
        <v>86</v>
      </c>
      <c r="K6" s="192"/>
    </row>
    <row r="7" spans="1:13" ht="15" customHeight="1" x14ac:dyDescent="0.2">
      <c r="A7" s="193" t="s">
        <v>1</v>
      </c>
      <c r="B7" s="194"/>
      <c r="C7" s="194"/>
      <c r="D7" s="194"/>
      <c r="E7" s="194"/>
      <c r="F7" s="194"/>
      <c r="G7" s="194"/>
      <c r="H7" s="194"/>
      <c r="I7" s="194"/>
      <c r="J7" s="194"/>
      <c r="K7" s="195"/>
    </row>
    <row r="8" spans="1:13" ht="15" customHeight="1" x14ac:dyDescent="0.2">
      <c r="A8" s="196"/>
      <c r="B8" s="197"/>
      <c r="C8" s="197"/>
      <c r="D8" s="197"/>
      <c r="E8" s="197"/>
      <c r="F8" s="197"/>
      <c r="G8" s="197"/>
      <c r="H8" s="197"/>
      <c r="I8" s="197"/>
      <c r="J8" s="197"/>
      <c r="K8" s="198"/>
    </row>
    <row r="9" spans="1:13" ht="15" customHeight="1" x14ac:dyDescent="0.2">
      <c r="A9" s="166" t="s">
        <v>37</v>
      </c>
      <c r="B9" s="167"/>
      <c r="C9" s="167"/>
      <c r="D9" s="167"/>
      <c r="E9" s="167"/>
      <c r="F9" s="186" t="s">
        <v>81</v>
      </c>
      <c r="G9" s="187"/>
      <c r="H9" s="187"/>
      <c r="I9" s="188"/>
      <c r="J9" s="186" t="s">
        <v>188</v>
      </c>
      <c r="K9" s="188"/>
    </row>
    <row r="10" spans="1:13" ht="41.25" customHeight="1" x14ac:dyDescent="0.2">
      <c r="A10" s="201" t="s">
        <v>187</v>
      </c>
      <c r="B10" s="199"/>
      <c r="C10" s="199"/>
      <c r="D10" s="199"/>
      <c r="E10" s="200"/>
      <c r="F10" s="201" t="s">
        <v>166</v>
      </c>
      <c r="G10" s="199"/>
      <c r="H10" s="199"/>
      <c r="I10" s="200"/>
      <c r="J10" s="199" t="s">
        <v>189</v>
      </c>
      <c r="K10" s="200"/>
      <c r="M10" s="5"/>
    </row>
    <row r="11" spans="1:13" ht="15" customHeight="1" x14ac:dyDescent="0.2">
      <c r="A11" s="11" t="s">
        <v>103</v>
      </c>
      <c r="B11" s="27" t="s">
        <v>104</v>
      </c>
      <c r="C11" s="11" t="s">
        <v>105</v>
      </c>
      <c r="D11" s="11" t="s">
        <v>41</v>
      </c>
      <c r="E11" s="11" t="s">
        <v>38</v>
      </c>
      <c r="F11" s="12" t="s">
        <v>39</v>
      </c>
      <c r="G11" s="12" t="s">
        <v>54</v>
      </c>
      <c r="H11" s="12" t="s">
        <v>55</v>
      </c>
      <c r="I11" s="12" t="s">
        <v>40</v>
      </c>
      <c r="J11" s="12" t="s">
        <v>56</v>
      </c>
      <c r="K11" s="12" t="s">
        <v>57</v>
      </c>
      <c r="L11" s="4"/>
      <c r="M11" s="5"/>
    </row>
    <row r="12" spans="1:13" ht="33.75" x14ac:dyDescent="0.2">
      <c r="A12" s="29" t="s">
        <v>158</v>
      </c>
      <c r="B12" s="28" t="s">
        <v>117</v>
      </c>
      <c r="C12" s="28" t="s">
        <v>162</v>
      </c>
      <c r="D12" s="99" t="s">
        <v>163</v>
      </c>
      <c r="E12" s="13" t="s">
        <v>157</v>
      </c>
      <c r="F12" s="25">
        <v>4200</v>
      </c>
      <c r="G12" s="111"/>
      <c r="H12" s="25">
        <f>ROUND(I12*G12,2)</f>
        <v>0</v>
      </c>
      <c r="I12" s="24">
        <f>'PFP2.2_FatorKb'!E39</f>
        <v>1</v>
      </c>
      <c r="J12" s="25">
        <f t="shared" ref="J12" si="0">ROUND(F12*G12,2)</f>
        <v>0</v>
      </c>
      <c r="K12" s="30">
        <f>ROUND(F12*H12,2)</f>
        <v>0</v>
      </c>
      <c r="L12" s="4"/>
      <c r="M12" s="5"/>
    </row>
    <row r="13" spans="1:13" s="6" customFormat="1" ht="15" customHeight="1" x14ac:dyDescent="0.2">
      <c r="A13" s="157" t="s">
        <v>53</v>
      </c>
      <c r="B13" s="158"/>
      <c r="C13" s="158"/>
      <c r="D13" s="157"/>
      <c r="E13" s="157"/>
      <c r="F13" s="157"/>
      <c r="G13" s="157"/>
      <c r="H13" s="159">
        <f>SUM(J12:J12)</f>
        <v>0</v>
      </c>
      <c r="I13" s="159"/>
      <c r="J13" s="159"/>
      <c r="K13" s="159"/>
      <c r="L13" s="20"/>
      <c r="M13" s="15"/>
    </row>
    <row r="14" spans="1:13" s="6" customFormat="1" ht="15" customHeight="1" x14ac:dyDescent="0.2">
      <c r="A14" s="157" t="s">
        <v>77</v>
      </c>
      <c r="B14" s="158"/>
      <c r="C14" s="158"/>
      <c r="D14" s="157"/>
      <c r="E14" s="157"/>
      <c r="F14" s="157"/>
      <c r="G14" s="157"/>
      <c r="H14" s="160">
        <f>H15-H13</f>
        <v>0</v>
      </c>
      <c r="I14" s="161"/>
      <c r="J14" s="161"/>
      <c r="K14" s="162"/>
      <c r="L14" s="8"/>
      <c r="M14" s="15"/>
    </row>
    <row r="15" spans="1:13" s="6" customFormat="1" ht="15" customHeight="1" x14ac:dyDescent="0.2">
      <c r="A15" s="178" t="s">
        <v>87</v>
      </c>
      <c r="B15" s="179"/>
      <c r="C15" s="179"/>
      <c r="D15" s="178"/>
      <c r="E15" s="178"/>
      <c r="F15" s="178"/>
      <c r="G15" s="178"/>
      <c r="H15" s="177">
        <f>SUM(K12:K12)</f>
        <v>0</v>
      </c>
      <c r="I15" s="177"/>
      <c r="J15" s="177"/>
      <c r="K15" s="177"/>
      <c r="L15" s="20"/>
      <c r="M15" s="15"/>
    </row>
    <row r="16" spans="1:13" ht="15" customHeight="1" x14ac:dyDescent="0.2">
      <c r="A16" s="169" t="s">
        <v>6</v>
      </c>
      <c r="B16" s="170"/>
      <c r="C16" s="170"/>
      <c r="D16" s="170"/>
      <c r="E16" s="170"/>
      <c r="F16" s="170"/>
      <c r="G16" s="170"/>
      <c r="H16" s="170"/>
      <c r="I16" s="170"/>
      <c r="J16" s="170"/>
      <c r="K16" s="171"/>
    </row>
    <row r="17" spans="1:11" ht="15" customHeight="1" x14ac:dyDescent="0.2">
      <c r="A17" s="166" t="s">
        <v>101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8"/>
    </row>
    <row r="18" spans="1:11" ht="15" customHeight="1" x14ac:dyDescent="0.2">
      <c r="A18" s="172" t="s">
        <v>58</v>
      </c>
      <c r="B18" s="173"/>
      <c r="C18" s="173"/>
      <c r="D18" s="173"/>
      <c r="E18" s="173"/>
      <c r="F18" s="173"/>
      <c r="G18" s="173"/>
      <c r="H18" s="173"/>
      <c r="I18" s="173"/>
      <c r="J18" s="173"/>
      <c r="K18" s="174"/>
    </row>
    <row r="19" spans="1:11" ht="15" customHeight="1" x14ac:dyDescent="0.2">
      <c r="A19" s="172" t="s">
        <v>79</v>
      </c>
      <c r="B19" s="173"/>
      <c r="C19" s="173"/>
      <c r="D19" s="173"/>
      <c r="E19" s="173"/>
      <c r="F19" s="173"/>
      <c r="G19" s="173"/>
      <c r="H19" s="173"/>
      <c r="I19" s="173"/>
      <c r="J19" s="173"/>
      <c r="K19" s="174"/>
    </row>
    <row r="20" spans="1:11" ht="15" customHeight="1" x14ac:dyDescent="0.2">
      <c r="A20" s="172" t="s">
        <v>80</v>
      </c>
      <c r="B20" s="173"/>
      <c r="C20" s="173"/>
      <c r="D20" s="173"/>
      <c r="E20" s="173"/>
      <c r="F20" s="173"/>
      <c r="G20" s="173"/>
      <c r="H20" s="173"/>
      <c r="I20" s="173"/>
      <c r="J20" s="173"/>
      <c r="K20" s="174"/>
    </row>
    <row r="21" spans="1:11" ht="15" customHeight="1" x14ac:dyDescent="0.2">
      <c r="A21" s="166" t="s">
        <v>59</v>
      </c>
      <c r="B21" s="167"/>
      <c r="C21" s="167"/>
      <c r="D21" s="167"/>
      <c r="E21" s="167"/>
      <c r="F21" s="167"/>
      <c r="G21" s="167"/>
      <c r="H21" s="167"/>
      <c r="I21" s="167"/>
      <c r="J21" s="167"/>
      <c r="K21" s="168"/>
    </row>
    <row r="22" spans="1:11" ht="15" customHeight="1" x14ac:dyDescent="0.2">
      <c r="A22" s="172" t="s">
        <v>156</v>
      </c>
      <c r="B22" s="173"/>
      <c r="C22" s="173"/>
      <c r="D22" s="173"/>
      <c r="E22" s="173"/>
      <c r="F22" s="173"/>
      <c r="G22" s="173"/>
      <c r="H22" s="173"/>
      <c r="I22" s="173"/>
      <c r="J22" s="173"/>
      <c r="K22" s="174"/>
    </row>
    <row r="23" spans="1:11" ht="15" customHeight="1" x14ac:dyDescent="0.2">
      <c r="A23" s="166" t="s">
        <v>94</v>
      </c>
      <c r="B23" s="167"/>
      <c r="C23" s="167"/>
      <c r="D23" s="167"/>
      <c r="E23" s="167"/>
      <c r="F23" s="167"/>
      <c r="G23" s="167"/>
      <c r="H23" s="167"/>
      <c r="I23" s="167"/>
      <c r="J23" s="167"/>
      <c r="K23" s="168"/>
    </row>
    <row r="24" spans="1:11" ht="15" customHeight="1" x14ac:dyDescent="0.2">
      <c r="A24" s="166" t="s">
        <v>95</v>
      </c>
      <c r="B24" s="167"/>
      <c r="C24" s="167"/>
      <c r="D24" s="167"/>
      <c r="E24" s="167"/>
      <c r="F24" s="167"/>
      <c r="G24" s="167"/>
      <c r="H24" s="167"/>
      <c r="I24" s="167"/>
      <c r="J24" s="167"/>
      <c r="K24" s="168"/>
    </row>
    <row r="25" spans="1:11" x14ac:dyDescent="0.2">
      <c r="A25" s="175" t="s">
        <v>164</v>
      </c>
      <c r="B25" s="173"/>
      <c r="C25" s="173"/>
      <c r="D25" s="173"/>
      <c r="E25" s="173"/>
      <c r="F25" s="173"/>
      <c r="G25" s="173"/>
      <c r="H25" s="173"/>
      <c r="I25" s="173"/>
      <c r="J25" s="173"/>
      <c r="K25" s="174"/>
    </row>
    <row r="26" spans="1:11" ht="15" customHeight="1" x14ac:dyDescent="0.2">
      <c r="A26" s="97" t="s">
        <v>139</v>
      </c>
      <c r="B26" s="31"/>
      <c r="C26" s="31"/>
      <c r="D26" s="31"/>
      <c r="E26" s="31"/>
      <c r="F26" s="31"/>
      <c r="G26" s="31"/>
      <c r="H26" s="31"/>
      <c r="I26" s="31"/>
      <c r="J26" s="31"/>
      <c r="K26" s="98"/>
    </row>
    <row r="27" spans="1:11" ht="15" customHeight="1" x14ac:dyDescent="0.2">
      <c r="A27" s="97" t="s">
        <v>140</v>
      </c>
      <c r="B27" s="31"/>
      <c r="C27" s="31"/>
      <c r="D27" s="31"/>
      <c r="E27" s="31"/>
      <c r="F27" s="31"/>
      <c r="G27" s="31"/>
      <c r="H27" s="31"/>
      <c r="I27" s="31"/>
      <c r="J27" s="31"/>
      <c r="K27" s="98"/>
    </row>
    <row r="28" spans="1:11" ht="15" customHeight="1" x14ac:dyDescent="0.2">
      <c r="A28" s="97" t="s">
        <v>141</v>
      </c>
      <c r="B28" s="31"/>
      <c r="C28" s="31"/>
      <c r="D28" s="31"/>
      <c r="E28" s="31"/>
      <c r="F28" s="31"/>
      <c r="G28" s="31"/>
      <c r="H28" s="31"/>
      <c r="I28" s="31"/>
      <c r="J28" s="31"/>
      <c r="K28" s="98"/>
    </row>
    <row r="29" spans="1:11" ht="15" customHeight="1" x14ac:dyDescent="0.2">
      <c r="A29" s="163" t="s">
        <v>165</v>
      </c>
      <c r="B29" s="164"/>
      <c r="C29" s="164"/>
      <c r="D29" s="164"/>
      <c r="E29" s="164"/>
      <c r="F29" s="164"/>
      <c r="G29" s="164"/>
      <c r="H29" s="164"/>
      <c r="I29" s="164"/>
      <c r="J29" s="164"/>
      <c r="K29" s="165"/>
    </row>
    <row r="30" spans="1:11" ht="15" customHeight="1" x14ac:dyDescent="0.2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</row>
    <row r="31" spans="1:11" ht="15" customHeight="1" x14ac:dyDescent="0.2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</row>
    <row r="32" spans="1:11" x14ac:dyDescent="0.2">
      <c r="A32" s="5"/>
    </row>
    <row r="33" spans="1:1" x14ac:dyDescent="0.2">
      <c r="A33" s="5"/>
    </row>
    <row r="34" spans="1:1" x14ac:dyDescent="0.2">
      <c r="A34" s="5"/>
    </row>
    <row r="35" spans="1:1" x14ac:dyDescent="0.2">
      <c r="A35" s="5"/>
    </row>
    <row r="36" spans="1:1" x14ac:dyDescent="0.2">
      <c r="A36" s="5"/>
    </row>
    <row r="37" spans="1:1" x14ac:dyDescent="0.2"/>
    <row r="38" spans="1:1" x14ac:dyDescent="0.2"/>
    <row r="39" spans="1:1" x14ac:dyDescent="0.2"/>
    <row r="40" spans="1:1" x14ac:dyDescent="0.2"/>
    <row r="41" spans="1:1" x14ac:dyDescent="0.2"/>
    <row r="42" spans="1:1" x14ac:dyDescent="0.2"/>
    <row r="43" spans="1:1" x14ac:dyDescent="0.2"/>
    <row r="44" spans="1:1" x14ac:dyDescent="0.2"/>
    <row r="45" spans="1:1" x14ac:dyDescent="0.2"/>
    <row r="46" spans="1:1" x14ac:dyDescent="0.2"/>
    <row r="47" spans="1:1" x14ac:dyDescent="0.2"/>
    <row r="48" spans="1:1" x14ac:dyDescent="0.2"/>
    <row r="49" x14ac:dyDescent="0.2"/>
    <row r="50" x14ac:dyDescent="0.2"/>
    <row r="51" x14ac:dyDescent="0.2"/>
    <row r="52" x14ac:dyDescent="0.2"/>
    <row r="53" x14ac:dyDescent="0.2"/>
    <row r="54" x14ac:dyDescent="0.2"/>
    <row r="55" x14ac:dyDescent="0.2"/>
    <row r="56" x14ac:dyDescent="0.2"/>
    <row r="57" x14ac:dyDescent="0.2"/>
    <row r="58" x14ac:dyDescent="0.2"/>
    <row r="59" x14ac:dyDescent="0.2"/>
    <row r="60" x14ac:dyDescent="0.2"/>
    <row r="61" x14ac:dyDescent="0.2"/>
    <row r="62" x14ac:dyDescent="0.2"/>
    <row r="63" x14ac:dyDescent="0.2"/>
    <row r="64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  <row r="73" x14ac:dyDescent="0.2"/>
  </sheetData>
  <mergeCells count="29">
    <mergeCell ref="E3:J3"/>
    <mergeCell ref="H15:K15"/>
    <mergeCell ref="A20:K20"/>
    <mergeCell ref="A15:G15"/>
    <mergeCell ref="A17:K17"/>
    <mergeCell ref="A5:I6"/>
    <mergeCell ref="F9:I9"/>
    <mergeCell ref="J5:K5"/>
    <mergeCell ref="J6:K6"/>
    <mergeCell ref="J9:K9"/>
    <mergeCell ref="A7:K7"/>
    <mergeCell ref="A8:K8"/>
    <mergeCell ref="A9:E9"/>
    <mergeCell ref="J10:K10"/>
    <mergeCell ref="F10:I10"/>
    <mergeCell ref="A10:E10"/>
    <mergeCell ref="A13:G13"/>
    <mergeCell ref="H13:K13"/>
    <mergeCell ref="A14:G14"/>
    <mergeCell ref="H14:K14"/>
    <mergeCell ref="A29:K29"/>
    <mergeCell ref="A21:K21"/>
    <mergeCell ref="A23:K23"/>
    <mergeCell ref="A16:K16"/>
    <mergeCell ref="A22:K22"/>
    <mergeCell ref="A18:K18"/>
    <mergeCell ref="A24:K24"/>
    <mergeCell ref="A19:K19"/>
    <mergeCell ref="A25:K25"/>
  </mergeCells>
  <phoneticPr fontId="8" type="noConversion"/>
  <printOptions horizontalCentered="1"/>
  <pageMargins left="0.78740157480314965" right="0.39370078740157483" top="0.78740157480314965" bottom="0.78740157480314965" header="0.31496062992125984" footer="0.31496062992125984"/>
  <pageSetup paperSize="9" orientation="landscape" verticalDpi="4294967294" r:id="rId1"/>
  <rowBreaks count="1" manualBreakCount="1">
    <brk id="31" max="16383" man="1"/>
  </rowBreaks>
  <colBreaks count="1" manualBreakCount="1">
    <brk id="11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>
    <pageSetUpPr fitToPage="1"/>
  </sheetPr>
  <dimension ref="A1:M48"/>
  <sheetViews>
    <sheetView workbookViewId="0">
      <selection activeCell="F10" sqref="F10"/>
    </sheetView>
  </sheetViews>
  <sheetFormatPr defaultColWidth="0" defaultRowHeight="0" customHeight="1" zeroHeight="1" x14ac:dyDescent="0.2"/>
  <cols>
    <col min="1" max="1" width="5.7109375" style="1" customWidth="1"/>
    <col min="2" max="2" width="35.7109375" style="1" customWidth="1"/>
    <col min="3" max="5" width="10.7109375" style="1" customWidth="1"/>
    <col min="6" max="6" width="20.7109375" style="1" customWidth="1"/>
    <col min="7" max="7" width="1.7109375" style="1" customWidth="1"/>
    <col min="8" max="16384" width="11.42578125" style="1" hidden="1"/>
  </cols>
  <sheetData>
    <row r="1" spans="1:13" s="5" customFormat="1" ht="12.75" x14ac:dyDescent="0.2">
      <c r="C1" s="100" t="s">
        <v>161</v>
      </c>
      <c r="F1" s="101"/>
      <c r="G1" s="101"/>
      <c r="H1" s="102"/>
      <c r="I1" s="101"/>
      <c r="J1" s="101"/>
      <c r="L1" s="7"/>
      <c r="M1" s="3"/>
    </row>
    <row r="2" spans="1:13" s="5" customFormat="1" ht="12.75" x14ac:dyDescent="0.2">
      <c r="C2" s="100" t="s">
        <v>159</v>
      </c>
      <c r="D2" s="101"/>
      <c r="E2" s="101"/>
      <c r="F2" s="102"/>
      <c r="G2" s="101"/>
      <c r="H2" s="101"/>
      <c r="I2" s="101"/>
      <c r="J2" s="101"/>
      <c r="L2" s="7"/>
      <c r="M2" s="3"/>
    </row>
    <row r="3" spans="1:13" s="5" customFormat="1" ht="12.75" x14ac:dyDescent="0.2">
      <c r="C3" s="176" t="s">
        <v>160</v>
      </c>
      <c r="D3" s="176"/>
      <c r="E3" s="176"/>
      <c r="F3" s="176"/>
      <c r="G3" s="176"/>
      <c r="H3" s="176"/>
      <c r="L3" s="7"/>
      <c r="M3" s="3"/>
    </row>
    <row r="4" spans="1:13" s="5" customFormat="1" ht="12.75" x14ac:dyDescent="0.2">
      <c r="L4" s="7"/>
      <c r="M4" s="3"/>
    </row>
    <row r="5" spans="1:13" ht="15" customHeight="1" thickBot="1" x14ac:dyDescent="0.25">
      <c r="A5" s="219" t="s">
        <v>88</v>
      </c>
      <c r="B5" s="220"/>
      <c r="C5" s="220"/>
      <c r="D5" s="220"/>
      <c r="E5" s="220"/>
      <c r="F5" s="32" t="s">
        <v>0</v>
      </c>
    </row>
    <row r="6" spans="1:13" ht="15" customHeight="1" thickTop="1" x14ac:dyDescent="0.2">
      <c r="A6" s="221"/>
      <c r="B6" s="222"/>
      <c r="C6" s="222"/>
      <c r="D6" s="222"/>
      <c r="E6" s="222"/>
      <c r="F6" s="33" t="s">
        <v>90</v>
      </c>
    </row>
    <row r="7" spans="1:13" ht="15" customHeight="1" x14ac:dyDescent="0.2">
      <c r="A7" s="223" t="s">
        <v>1</v>
      </c>
      <c r="B7" s="224"/>
      <c r="C7" s="224"/>
      <c r="D7" s="224"/>
      <c r="E7" s="224"/>
      <c r="F7" s="225"/>
    </row>
    <row r="8" spans="1:13" ht="15" customHeight="1" x14ac:dyDescent="0.2">
      <c r="A8" s="232"/>
      <c r="B8" s="233"/>
      <c r="C8" s="233"/>
      <c r="D8" s="233"/>
      <c r="E8" s="233"/>
      <c r="F8" s="168"/>
    </row>
    <row r="9" spans="1:13" ht="15" customHeight="1" x14ac:dyDescent="0.2">
      <c r="A9" s="57" t="s">
        <v>37</v>
      </c>
      <c r="B9" s="86"/>
      <c r="C9" s="229" t="s">
        <v>81</v>
      </c>
      <c r="D9" s="230"/>
      <c r="E9" s="231"/>
      <c r="F9" s="105" t="str">
        <f>PFP!J9</f>
        <v>BASE: JUNHO/2025</v>
      </c>
    </row>
    <row r="10" spans="1:13" ht="56.25" customHeight="1" x14ac:dyDescent="0.2">
      <c r="A10" s="226" t="str">
        <f>PFP!A10</f>
        <v>Contratação de empresa para elaboração de projetos e documentos técnicos para execução de obras no estado de Alagoas, área de atuação da 5ª Superintendência Regional</v>
      </c>
      <c r="B10" s="227"/>
      <c r="C10" s="228" t="str">
        <f>PFP!F10</f>
        <v>CODEVASF - 5ª SR</v>
      </c>
      <c r="D10" s="228"/>
      <c r="E10" s="228"/>
      <c r="F10" s="106" t="str">
        <f>PFP!J10</f>
        <v>DNIT: JANEIRO/2025</v>
      </c>
      <c r="G10" s="103"/>
    </row>
    <row r="11" spans="1:13" ht="15" customHeight="1" x14ac:dyDescent="0.2">
      <c r="A11" s="12" t="s">
        <v>119</v>
      </c>
      <c r="B11" s="234" t="s">
        <v>120</v>
      </c>
      <c r="C11" s="235"/>
      <c r="D11" s="236"/>
      <c r="E11" s="58" t="s">
        <v>12</v>
      </c>
      <c r="F11" s="104" t="s">
        <v>13</v>
      </c>
    </row>
    <row r="12" spans="1:13" ht="15" customHeight="1" x14ac:dyDescent="0.2">
      <c r="A12" s="34" t="s">
        <v>11</v>
      </c>
      <c r="B12" s="237" t="s">
        <v>16</v>
      </c>
      <c r="C12" s="237"/>
      <c r="D12" s="237"/>
      <c r="E12" s="23">
        <f>ROUND(SUM(E13:E21),4)</f>
        <v>0</v>
      </c>
      <c r="F12" s="35">
        <f>ROUND(E12*SUMIF(PFP!$B$12:$B$12,"MO1",PFP!$J$12:$J$12),2)</f>
        <v>0</v>
      </c>
    </row>
    <row r="13" spans="1:13" ht="15" customHeight="1" x14ac:dyDescent="0.2">
      <c r="A13" s="59" t="s">
        <v>8</v>
      </c>
      <c r="B13" s="203" t="s">
        <v>17</v>
      </c>
      <c r="C13" s="204"/>
      <c r="D13" s="205"/>
      <c r="E13" s="110"/>
      <c r="F13" s="36">
        <f>ROUND(E13*SUMIF(PFP!$B$12:$B$12,"MO1",PFP!$J$12:$J$12),2)</f>
        <v>0</v>
      </c>
    </row>
    <row r="14" spans="1:13" ht="15" customHeight="1" x14ac:dyDescent="0.2">
      <c r="A14" s="59" t="s">
        <v>9</v>
      </c>
      <c r="B14" s="203" t="s">
        <v>106</v>
      </c>
      <c r="C14" s="204"/>
      <c r="D14" s="205"/>
      <c r="E14" s="110"/>
      <c r="F14" s="36">
        <f>ROUND(E14*SUMIF(PFP!$B$12:$B$12,"MO1",PFP!$J$12:$J$12),2)</f>
        <v>0</v>
      </c>
    </row>
    <row r="15" spans="1:13" ht="15" customHeight="1" x14ac:dyDescent="0.2">
      <c r="A15" s="59" t="s">
        <v>10</v>
      </c>
      <c r="B15" s="203" t="s">
        <v>107</v>
      </c>
      <c r="C15" s="204"/>
      <c r="D15" s="205"/>
      <c r="E15" s="110"/>
      <c r="F15" s="36">
        <f>ROUND(E15*SUMIF(PFP!$B$12:$B$12,"MO1",PFP!$J$12:$J$12),2)</f>
        <v>0</v>
      </c>
    </row>
    <row r="16" spans="1:13" ht="15" customHeight="1" x14ac:dyDescent="0.2">
      <c r="A16" s="59" t="s">
        <v>19</v>
      </c>
      <c r="B16" s="203" t="s">
        <v>108</v>
      </c>
      <c r="C16" s="204"/>
      <c r="D16" s="205"/>
      <c r="E16" s="110"/>
      <c r="F16" s="36">
        <f>ROUND(E16*SUMIF(PFP!$B$12:$B$12,"MO1",PFP!$J$12:$J$12),2)</f>
        <v>0</v>
      </c>
    </row>
    <row r="17" spans="1:6" ht="15" customHeight="1" x14ac:dyDescent="0.2">
      <c r="A17" s="59" t="s">
        <v>20</v>
      </c>
      <c r="B17" s="203" t="s">
        <v>121</v>
      </c>
      <c r="C17" s="204"/>
      <c r="D17" s="205"/>
      <c r="E17" s="110"/>
      <c r="F17" s="36">
        <f>ROUND(E17*SUMIF(PFP!$B$12:$B$12,"MO1",PFP!$J$12:$J$12),2)</f>
        <v>0</v>
      </c>
    </row>
    <row r="18" spans="1:6" ht="15" customHeight="1" x14ac:dyDescent="0.2">
      <c r="A18" s="59" t="s">
        <v>21</v>
      </c>
      <c r="B18" s="203" t="s">
        <v>109</v>
      </c>
      <c r="C18" s="204"/>
      <c r="D18" s="205"/>
      <c r="E18" s="110"/>
      <c r="F18" s="36">
        <f>ROUND(E18*SUMIF(PFP!$B$12:$B$12,"MO1",PFP!$J$12:$J$12),2)</f>
        <v>0</v>
      </c>
    </row>
    <row r="19" spans="1:6" ht="15" customHeight="1" x14ac:dyDescent="0.2">
      <c r="A19" s="59" t="s">
        <v>22</v>
      </c>
      <c r="B19" s="203" t="s">
        <v>110</v>
      </c>
      <c r="C19" s="204"/>
      <c r="D19" s="205"/>
      <c r="E19" s="110"/>
      <c r="F19" s="36">
        <f>ROUND(E19*SUMIF(PFP!$B$12:$B$12,"MO1",PFP!$J$12:$J$12),2)</f>
        <v>0</v>
      </c>
    </row>
    <row r="20" spans="1:6" ht="15" customHeight="1" x14ac:dyDescent="0.2">
      <c r="A20" s="60" t="s">
        <v>23</v>
      </c>
      <c r="B20" s="206" t="s">
        <v>18</v>
      </c>
      <c r="C20" s="207"/>
      <c r="D20" s="208"/>
      <c r="E20" s="110"/>
      <c r="F20" s="36">
        <f>ROUND(E20*SUMIF(PFP!$B$12:$B$12,"MO1",PFP!$J$12:$J$12),2)</f>
        <v>0</v>
      </c>
    </row>
    <row r="21" spans="1:6" ht="15" customHeight="1" x14ac:dyDescent="0.2">
      <c r="A21" s="37" t="s">
        <v>24</v>
      </c>
      <c r="B21" s="209" t="s">
        <v>111</v>
      </c>
      <c r="C21" s="210"/>
      <c r="D21" s="211"/>
      <c r="E21" s="110"/>
      <c r="F21" s="36">
        <f>ROUND(E21*SUMIF(PFP!$B$12:$B$12,"MO1",PFP!$J$12:$J$12),2)</f>
        <v>0</v>
      </c>
    </row>
    <row r="22" spans="1:6" ht="15" customHeight="1" x14ac:dyDescent="0.2">
      <c r="A22" s="38" t="s">
        <v>25</v>
      </c>
      <c r="B22" s="202" t="s">
        <v>26</v>
      </c>
      <c r="C22" s="202"/>
      <c r="D22" s="202"/>
      <c r="E22" s="87">
        <f>ROUND(SUM(E23:E29),4)</f>
        <v>0</v>
      </c>
      <c r="F22" s="35">
        <f>ROUND(E22*SUMIF(PFP!$B$12:$B$12,"MO1",PFP!$J$12:$J$12),2)</f>
        <v>0</v>
      </c>
    </row>
    <row r="23" spans="1:6" ht="15" customHeight="1" x14ac:dyDescent="0.2">
      <c r="A23" s="39" t="s">
        <v>65</v>
      </c>
      <c r="B23" s="217" t="s">
        <v>115</v>
      </c>
      <c r="C23" s="210"/>
      <c r="D23" s="218"/>
      <c r="E23" s="112"/>
      <c r="F23" s="36">
        <f>ROUND(E23*SUMIF(PFP!$B$12:$B$12,"MO1",PFP!$J$12:$J$12),2)</f>
        <v>0</v>
      </c>
    </row>
    <row r="24" spans="1:6" ht="15" customHeight="1" x14ac:dyDescent="0.2">
      <c r="A24" s="39" t="s">
        <v>66</v>
      </c>
      <c r="B24" s="217" t="s">
        <v>116</v>
      </c>
      <c r="C24" s="210"/>
      <c r="D24" s="218"/>
      <c r="E24" s="112"/>
      <c r="F24" s="36">
        <f>ROUND(E24*SUMIF(PFP!$B$12:$B$12,"MO1",PFP!$J$12:$J$12),2)</f>
        <v>0</v>
      </c>
    </row>
    <row r="25" spans="1:6" ht="15" customHeight="1" x14ac:dyDescent="0.2">
      <c r="A25" s="39" t="s">
        <v>67</v>
      </c>
      <c r="B25" s="217" t="s">
        <v>60</v>
      </c>
      <c r="C25" s="210"/>
      <c r="D25" s="218"/>
      <c r="E25" s="112"/>
      <c r="F25" s="36">
        <f>ROUND(E25*SUMIF(PFP!$B$12:$B$12,"MO1",PFP!$J$12:$J$12),2)</f>
        <v>0</v>
      </c>
    </row>
    <row r="26" spans="1:6" ht="15" customHeight="1" x14ac:dyDescent="0.2">
      <c r="A26" s="39" t="s">
        <v>68</v>
      </c>
      <c r="B26" s="217" t="s">
        <v>61</v>
      </c>
      <c r="C26" s="210"/>
      <c r="D26" s="218"/>
      <c r="E26" s="112"/>
      <c r="F26" s="36">
        <f>ROUND(E26*SUMIF(PFP!$B$12:$B$12,"MO1",PFP!$J$12:$J$12),2)</f>
        <v>0</v>
      </c>
    </row>
    <row r="27" spans="1:6" ht="15" customHeight="1" x14ac:dyDescent="0.2">
      <c r="A27" s="39" t="s">
        <v>112</v>
      </c>
      <c r="B27" s="217" t="s">
        <v>62</v>
      </c>
      <c r="C27" s="210"/>
      <c r="D27" s="218"/>
      <c r="E27" s="112"/>
      <c r="F27" s="36">
        <f>ROUND(E27*SUMIF(PFP!$B$12:$B$12,"MO1",PFP!$J$12:$J$12),2)</f>
        <v>0</v>
      </c>
    </row>
    <row r="28" spans="1:6" ht="15" customHeight="1" x14ac:dyDescent="0.2">
      <c r="A28" s="39" t="s">
        <v>113</v>
      </c>
      <c r="B28" s="217" t="s">
        <v>63</v>
      </c>
      <c r="C28" s="210"/>
      <c r="D28" s="218"/>
      <c r="E28" s="112"/>
      <c r="F28" s="36">
        <f>ROUND(E28*SUMIF(PFP!$B$12:$B$12,"MO1",PFP!$J$12:$J$12),2)</f>
        <v>0</v>
      </c>
    </row>
    <row r="29" spans="1:6" ht="15" customHeight="1" x14ac:dyDescent="0.2">
      <c r="A29" s="39" t="s">
        <v>114</v>
      </c>
      <c r="B29" s="217" t="s">
        <v>64</v>
      </c>
      <c r="C29" s="210"/>
      <c r="D29" s="218"/>
      <c r="E29" s="112"/>
      <c r="F29" s="36">
        <f>ROUND(E29*SUMIF(PFP!$B$12:$B$12,"MO1",PFP!$J$12:$J$12),2)</f>
        <v>0</v>
      </c>
    </row>
    <row r="30" spans="1:6" ht="15" customHeight="1" x14ac:dyDescent="0.2">
      <c r="A30" s="40" t="s">
        <v>7</v>
      </c>
      <c r="B30" s="241" t="s">
        <v>27</v>
      </c>
      <c r="C30" s="241"/>
      <c r="D30" s="241"/>
      <c r="E30" s="88">
        <f>ROUND(SUM(E31:E35),4)</f>
        <v>0</v>
      </c>
      <c r="F30" s="35">
        <f>ROUND(E30*SUMIF(PFP!$B$12:$B$12,"MO1",PFP!$J$12:$J$12),2)</f>
        <v>0</v>
      </c>
    </row>
    <row r="31" spans="1:6" ht="15" customHeight="1" x14ac:dyDescent="0.2">
      <c r="A31" s="59" t="s">
        <v>28</v>
      </c>
      <c r="B31" s="242" t="s">
        <v>70</v>
      </c>
      <c r="C31" s="242"/>
      <c r="D31" s="242"/>
      <c r="E31" s="113"/>
      <c r="F31" s="36">
        <f>ROUND(E31*SUMIF(PFP!$B$12:$B$12,"MO1",PFP!$J$12:$J$12),2)</f>
        <v>0</v>
      </c>
    </row>
    <row r="32" spans="1:6" ht="15" customHeight="1" x14ac:dyDescent="0.2">
      <c r="A32" s="62" t="s">
        <v>29</v>
      </c>
      <c r="B32" s="240" t="s">
        <v>71</v>
      </c>
      <c r="C32" s="240"/>
      <c r="D32" s="240"/>
      <c r="E32" s="113"/>
      <c r="F32" s="36">
        <f>ROUND(E32*SUMIF(PFP!$B$12:$B$12,"MO1",PFP!$J$12:$J$12),2)</f>
        <v>0</v>
      </c>
    </row>
    <row r="33" spans="1:6" ht="15" customHeight="1" x14ac:dyDescent="0.2">
      <c r="A33" s="39" t="s">
        <v>30</v>
      </c>
      <c r="B33" s="240" t="s">
        <v>69</v>
      </c>
      <c r="C33" s="240"/>
      <c r="D33" s="240"/>
      <c r="E33" s="113"/>
      <c r="F33" s="36">
        <f>ROUND(E33*SUMIF(PFP!$B$12:$B$12,"MO1",PFP!$J$12:$J$12),2)</f>
        <v>0</v>
      </c>
    </row>
    <row r="34" spans="1:6" ht="15" customHeight="1" x14ac:dyDescent="0.2">
      <c r="A34" s="39" t="s">
        <v>73</v>
      </c>
      <c r="B34" s="240" t="s">
        <v>82</v>
      </c>
      <c r="C34" s="240"/>
      <c r="D34" s="240"/>
      <c r="E34" s="113"/>
      <c r="F34" s="36">
        <f>ROUND(E34*SUMIF(PFP!$B$12:$B$12,"MO1",PFP!$J$12:$J$12),2)</f>
        <v>0</v>
      </c>
    </row>
    <row r="35" spans="1:6" ht="15" customHeight="1" x14ac:dyDescent="0.2">
      <c r="A35" s="39" t="s">
        <v>74</v>
      </c>
      <c r="B35" s="240" t="s">
        <v>72</v>
      </c>
      <c r="C35" s="240"/>
      <c r="D35" s="240"/>
      <c r="E35" s="113"/>
      <c r="F35" s="36">
        <f>ROUND(E35*SUMIF(PFP!$B$12:$B$12,"MO1",PFP!$J$12:$J$12),2)</f>
        <v>0</v>
      </c>
    </row>
    <row r="36" spans="1:6" ht="15" customHeight="1" x14ac:dyDescent="0.2">
      <c r="A36" s="41" t="s">
        <v>31</v>
      </c>
      <c r="B36" s="245" t="s">
        <v>32</v>
      </c>
      <c r="C36" s="245"/>
      <c r="D36" s="245"/>
      <c r="E36" s="63">
        <f>ROUND(SUM(E37:E38),4)</f>
        <v>0</v>
      </c>
      <c r="F36" s="35">
        <f>ROUND(E36*SUMIF(PFP!$B$12:$B$12,"MO1",PFP!$J$12:$J$12),2)</f>
        <v>0</v>
      </c>
    </row>
    <row r="37" spans="1:6" ht="15" customHeight="1" x14ac:dyDescent="0.2">
      <c r="A37" s="62" t="s">
        <v>33</v>
      </c>
      <c r="B37" s="212" t="s">
        <v>34</v>
      </c>
      <c r="C37" s="212"/>
      <c r="D37" s="212"/>
      <c r="E37" s="61">
        <f>ROUND(E12*E22,4)</f>
        <v>0</v>
      </c>
      <c r="F37" s="36">
        <f>ROUND(E37*SUMIF(PFP!$B$12:$B$12,"MO1",PFP!$J$12:$J$12),2)</f>
        <v>0</v>
      </c>
    </row>
    <row r="38" spans="1:6" ht="30" customHeight="1" x14ac:dyDescent="0.2">
      <c r="A38" s="39" t="s">
        <v>35</v>
      </c>
      <c r="B38" s="243" t="s">
        <v>102</v>
      </c>
      <c r="C38" s="243"/>
      <c r="D38" s="244"/>
      <c r="E38" s="22">
        <f>ROUND((E32*E12)+(E31*E20),4)</f>
        <v>0</v>
      </c>
      <c r="F38" s="36">
        <f>ROUND(E38*SUMIF(PFP!$B$12:$B$12,"MO1",PFP!$J$12:$J$12),2)</f>
        <v>0</v>
      </c>
    </row>
    <row r="39" spans="1:6" ht="15" customHeight="1" x14ac:dyDescent="0.2">
      <c r="A39" s="89" t="s">
        <v>43</v>
      </c>
      <c r="B39" s="213" t="s">
        <v>42</v>
      </c>
      <c r="C39" s="214"/>
      <c r="D39" s="214"/>
      <c r="E39" s="63">
        <f>ROUND(E12+E22+E30+E36,4)</f>
        <v>0</v>
      </c>
      <c r="F39" s="53">
        <f>ROUND(E39*SUMIF(PFP!$B$12:$B$12,"MO1",PFP!$J$12:$J$12),2)</f>
        <v>0</v>
      </c>
    </row>
    <row r="40" spans="1:6" ht="15" customHeight="1" x14ac:dyDescent="0.2">
      <c r="A40" s="54" t="s">
        <v>98</v>
      </c>
      <c r="B40" s="215" t="s">
        <v>122</v>
      </c>
      <c r="C40" s="216"/>
      <c r="D40" s="216"/>
      <c r="E40" s="55">
        <f>ROUND((1+E39+PFP3_FatorKd!E16)*(1+PFP3_FatorKd!E15)*(1+PFP3_FatorKd!E11),4)</f>
        <v>1</v>
      </c>
      <c r="F40" s="56"/>
    </row>
    <row r="41" spans="1:6" ht="15" customHeight="1" x14ac:dyDescent="0.2">
      <c r="A41" s="90" t="s">
        <v>148</v>
      </c>
      <c r="F41" s="43"/>
    </row>
    <row r="42" spans="1:6" ht="15" customHeight="1" x14ac:dyDescent="0.2">
      <c r="A42" s="239" t="s">
        <v>36</v>
      </c>
      <c r="B42" s="167"/>
      <c r="C42" s="167"/>
      <c r="D42" s="167"/>
      <c r="E42" s="167"/>
      <c r="F42" s="168"/>
    </row>
    <row r="43" spans="1:6" ht="15" customHeight="1" x14ac:dyDescent="0.2">
      <c r="A43" s="239" t="s">
        <v>147</v>
      </c>
      <c r="B43" s="167"/>
      <c r="C43" s="167"/>
      <c r="D43" s="167"/>
      <c r="E43" s="167"/>
      <c r="F43" s="168"/>
    </row>
    <row r="44" spans="1:6" ht="15" customHeight="1" x14ac:dyDescent="0.2">
      <c r="A44" s="239" t="s">
        <v>153</v>
      </c>
      <c r="B44" s="167"/>
      <c r="C44" s="167"/>
      <c r="D44" s="167"/>
      <c r="E44" s="167"/>
      <c r="F44" s="168"/>
    </row>
    <row r="45" spans="1:6" ht="15" customHeight="1" x14ac:dyDescent="0.2">
      <c r="A45" s="163" t="s">
        <v>99</v>
      </c>
      <c r="B45" s="238"/>
      <c r="C45" s="238"/>
      <c r="D45" s="238"/>
      <c r="E45" s="238"/>
      <c r="F45" s="165"/>
    </row>
    <row r="46" spans="1:6" ht="15" customHeight="1" x14ac:dyDescent="0.2">
      <c r="A46" s="31"/>
      <c r="B46" s="31"/>
      <c r="C46" s="31"/>
      <c r="D46" s="31"/>
      <c r="E46" s="31"/>
      <c r="F46" s="31"/>
    </row>
    <row r="47" spans="1:6" ht="15" customHeight="1" x14ac:dyDescent="0.2">
      <c r="A47" s="31"/>
      <c r="B47" s="31"/>
      <c r="C47" s="31"/>
      <c r="D47" s="31"/>
      <c r="E47" s="31"/>
      <c r="F47" s="31"/>
    </row>
    <row r="48" spans="1:6" ht="15" customHeight="1" x14ac:dyDescent="0.2"/>
  </sheetData>
  <mergeCells count="41">
    <mergeCell ref="B11:D11"/>
    <mergeCell ref="B12:D12"/>
    <mergeCell ref="C3:H3"/>
    <mergeCell ref="A45:F45"/>
    <mergeCell ref="A44:F44"/>
    <mergeCell ref="A43:F43"/>
    <mergeCell ref="A42:F42"/>
    <mergeCell ref="B27:D27"/>
    <mergeCell ref="B34:D34"/>
    <mergeCell ref="B35:D35"/>
    <mergeCell ref="B33:D33"/>
    <mergeCell ref="B30:D30"/>
    <mergeCell ref="B31:D31"/>
    <mergeCell ref="B32:D32"/>
    <mergeCell ref="B38:D38"/>
    <mergeCell ref="B36:D36"/>
    <mergeCell ref="A5:E6"/>
    <mergeCell ref="A7:F7"/>
    <mergeCell ref="A10:B10"/>
    <mergeCell ref="C10:E10"/>
    <mergeCell ref="C9:E9"/>
    <mergeCell ref="A8:F8"/>
    <mergeCell ref="B37:D37"/>
    <mergeCell ref="B39:D39"/>
    <mergeCell ref="B40:D40"/>
    <mergeCell ref="B23:D23"/>
    <mergeCell ref="B24:D24"/>
    <mergeCell ref="B25:D25"/>
    <mergeCell ref="B26:D26"/>
    <mergeCell ref="B28:D28"/>
    <mergeCell ref="B29:D29"/>
    <mergeCell ref="B22:D22"/>
    <mergeCell ref="B13:D13"/>
    <mergeCell ref="B18:D18"/>
    <mergeCell ref="B19:D19"/>
    <mergeCell ref="B20:D20"/>
    <mergeCell ref="B15:D15"/>
    <mergeCell ref="B16:D16"/>
    <mergeCell ref="B17:D17"/>
    <mergeCell ref="B21:D21"/>
    <mergeCell ref="B14:D14"/>
  </mergeCells>
  <phoneticPr fontId="8" type="noConversion"/>
  <printOptions horizontalCentered="1"/>
  <pageMargins left="0.78740157480314965" right="0.59055118110236227" top="0.78740157480314965" bottom="0.59055118110236227" header="0.51181102362204722" footer="0.51181102362204722"/>
  <pageSetup paperSize="9" scale="93" firstPageNumber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>
    <pageSetUpPr fitToPage="1"/>
  </sheetPr>
  <dimension ref="A1:M47"/>
  <sheetViews>
    <sheetView workbookViewId="0">
      <selection activeCell="F10" sqref="F10:I10"/>
    </sheetView>
  </sheetViews>
  <sheetFormatPr defaultColWidth="0" defaultRowHeight="0" customHeight="1" zeroHeight="1" x14ac:dyDescent="0.2"/>
  <cols>
    <col min="1" max="1" width="5.7109375" style="1" customWidth="1"/>
    <col min="2" max="2" width="35.7109375" style="1" customWidth="1"/>
    <col min="3" max="5" width="10.7109375" style="1" customWidth="1"/>
    <col min="6" max="6" width="20.7109375" style="1" customWidth="1"/>
    <col min="7" max="7" width="1.7109375" style="1" customWidth="1"/>
    <col min="8" max="16384" width="11.42578125" style="1" hidden="1"/>
  </cols>
  <sheetData>
    <row r="1" spans="1:13" s="5" customFormat="1" ht="12.75" x14ac:dyDescent="0.2">
      <c r="C1" s="100" t="s">
        <v>161</v>
      </c>
      <c r="F1" s="101"/>
      <c r="G1" s="101"/>
      <c r="H1" s="102"/>
      <c r="I1" s="101"/>
      <c r="J1" s="101"/>
      <c r="L1" s="7"/>
      <c r="M1" s="3"/>
    </row>
    <row r="2" spans="1:13" s="5" customFormat="1" ht="12.75" x14ac:dyDescent="0.2">
      <c r="C2" s="100" t="s">
        <v>159</v>
      </c>
      <c r="D2" s="101"/>
      <c r="E2" s="101"/>
      <c r="F2" s="102"/>
      <c r="G2" s="101"/>
      <c r="H2" s="101"/>
      <c r="I2" s="101"/>
      <c r="J2" s="101"/>
      <c r="L2" s="7"/>
      <c r="M2" s="3"/>
    </row>
    <row r="3" spans="1:13" s="5" customFormat="1" ht="12.75" x14ac:dyDescent="0.2">
      <c r="C3" s="176" t="s">
        <v>160</v>
      </c>
      <c r="D3" s="176"/>
      <c r="E3" s="176"/>
      <c r="F3" s="176"/>
      <c r="G3" s="176"/>
      <c r="H3" s="176"/>
      <c r="L3" s="7"/>
      <c r="M3" s="3"/>
    </row>
    <row r="4" spans="1:13" ht="15" customHeight="1" thickBot="1" x14ac:dyDescent="0.25">
      <c r="A4" s="219" t="s">
        <v>89</v>
      </c>
      <c r="B4" s="220"/>
      <c r="C4" s="220"/>
      <c r="D4" s="220"/>
      <c r="E4" s="220"/>
      <c r="F4" s="32" t="s">
        <v>0</v>
      </c>
    </row>
    <row r="5" spans="1:13" ht="15" customHeight="1" thickTop="1" x14ac:dyDescent="0.2">
      <c r="A5" s="221"/>
      <c r="B5" s="222"/>
      <c r="C5" s="222"/>
      <c r="D5" s="222"/>
      <c r="E5" s="222"/>
      <c r="F5" s="33" t="s">
        <v>91</v>
      </c>
    </row>
    <row r="6" spans="1:13" ht="15" customHeight="1" x14ac:dyDescent="0.2">
      <c r="A6" s="223" t="s">
        <v>1</v>
      </c>
      <c r="B6" s="224"/>
      <c r="C6" s="224"/>
      <c r="D6" s="224"/>
      <c r="E6" s="224"/>
      <c r="F6" s="225"/>
    </row>
    <row r="7" spans="1:13" ht="15" customHeight="1" x14ac:dyDescent="0.2">
      <c r="A7" s="232"/>
      <c r="B7" s="233"/>
      <c r="C7" s="233"/>
      <c r="D7" s="233"/>
      <c r="E7" s="233"/>
      <c r="F7" s="168"/>
    </row>
    <row r="8" spans="1:13" ht="15" customHeight="1" x14ac:dyDescent="0.2">
      <c r="A8" s="57" t="s">
        <v>37</v>
      </c>
      <c r="B8" s="86"/>
      <c r="C8" s="229" t="s">
        <v>81</v>
      </c>
      <c r="D8" s="230"/>
      <c r="E8" s="231"/>
      <c r="F8" s="105" t="str">
        <f>PFP!J9</f>
        <v>BASE: JUNHO/2025</v>
      </c>
    </row>
    <row r="9" spans="1:13" ht="60" customHeight="1" x14ac:dyDescent="0.2">
      <c r="A9" s="226" t="str">
        <f>PFP!A10</f>
        <v>Contratação de empresa para elaboração de projetos e documentos técnicos para execução de obras no estado de Alagoas, área de atuação da 5ª Superintendência Regional</v>
      </c>
      <c r="B9" s="227"/>
      <c r="C9" s="228" t="str">
        <f>PFP!F10</f>
        <v>CODEVASF - 5ª SR</v>
      </c>
      <c r="D9" s="228"/>
      <c r="E9" s="228"/>
      <c r="F9" s="106" t="str">
        <f>PFP!J10</f>
        <v>DNIT: JANEIRO/2025</v>
      </c>
      <c r="G9" s="103"/>
    </row>
    <row r="10" spans="1:13" ht="15" customHeight="1" x14ac:dyDescent="0.2">
      <c r="A10" s="44" t="s">
        <v>119</v>
      </c>
      <c r="B10" s="234" t="s">
        <v>120</v>
      </c>
      <c r="C10" s="235"/>
      <c r="D10" s="236"/>
      <c r="E10" s="58" t="s">
        <v>12</v>
      </c>
      <c r="F10" s="104" t="s">
        <v>13</v>
      </c>
    </row>
    <row r="11" spans="1:13" ht="15" customHeight="1" x14ac:dyDescent="0.2">
      <c r="A11" s="34" t="s">
        <v>11</v>
      </c>
      <c r="B11" s="237" t="s">
        <v>16</v>
      </c>
      <c r="C11" s="237"/>
      <c r="D11" s="237"/>
      <c r="E11" s="23">
        <f>ROUND(SUM(E12:E20),4)</f>
        <v>0</v>
      </c>
      <c r="F11" s="53">
        <f>ROUND(E11*SUMIF(PFP!$B$12:$B$12,"MO2",PFP!$J$12:$J$12),2)</f>
        <v>0</v>
      </c>
    </row>
    <row r="12" spans="1:13" ht="15" customHeight="1" x14ac:dyDescent="0.2">
      <c r="A12" s="59" t="s">
        <v>8</v>
      </c>
      <c r="B12" s="203" t="s">
        <v>17</v>
      </c>
      <c r="C12" s="204"/>
      <c r="D12" s="205"/>
      <c r="E12" s="114"/>
      <c r="F12" s="30">
        <f>ROUND(E12*SUMIF(PFP!$B$12:$B$12,"MO2",PFP!$J$12:$J$12),2)</f>
        <v>0</v>
      </c>
    </row>
    <row r="13" spans="1:13" ht="15" customHeight="1" x14ac:dyDescent="0.2">
      <c r="A13" s="59" t="s">
        <v>9</v>
      </c>
      <c r="B13" s="203" t="s">
        <v>106</v>
      </c>
      <c r="C13" s="204"/>
      <c r="D13" s="205"/>
      <c r="E13" s="114"/>
      <c r="F13" s="30">
        <f>ROUND(E13*SUMIF(PFP!$B$12:$B$12,"MO2",PFP!$J$12:$J$12),2)</f>
        <v>0</v>
      </c>
    </row>
    <row r="14" spans="1:13" ht="15" customHeight="1" x14ac:dyDescent="0.2">
      <c r="A14" s="59" t="s">
        <v>10</v>
      </c>
      <c r="B14" s="203" t="s">
        <v>107</v>
      </c>
      <c r="C14" s="204"/>
      <c r="D14" s="205"/>
      <c r="E14" s="114"/>
      <c r="F14" s="30">
        <f>ROUND(E14*SUMIF(PFP!$B$12:$B$12,"MO2",PFP!$J$12:$J$12),2)</f>
        <v>0</v>
      </c>
    </row>
    <row r="15" spans="1:13" ht="15" customHeight="1" x14ac:dyDescent="0.2">
      <c r="A15" s="59" t="s">
        <v>19</v>
      </c>
      <c r="B15" s="203" t="s">
        <v>108</v>
      </c>
      <c r="C15" s="204"/>
      <c r="D15" s="205"/>
      <c r="E15" s="114"/>
      <c r="F15" s="30">
        <f>ROUND(E15*SUMIF(PFP!$B$12:$B$12,"MO2",PFP!$J$12:$J$12),2)</f>
        <v>0</v>
      </c>
    </row>
    <row r="16" spans="1:13" ht="15" customHeight="1" x14ac:dyDescent="0.2">
      <c r="A16" s="59" t="s">
        <v>20</v>
      </c>
      <c r="B16" s="203" t="s">
        <v>121</v>
      </c>
      <c r="C16" s="204"/>
      <c r="D16" s="205"/>
      <c r="E16" s="114"/>
      <c r="F16" s="30">
        <f>ROUND(E16*SUMIF(PFP!$B$12:$B$12,"MO2",PFP!$J$12:$J$12),2)</f>
        <v>0</v>
      </c>
    </row>
    <row r="17" spans="1:6" ht="15" customHeight="1" x14ac:dyDescent="0.2">
      <c r="A17" s="59" t="s">
        <v>21</v>
      </c>
      <c r="B17" s="203" t="s">
        <v>109</v>
      </c>
      <c r="C17" s="204"/>
      <c r="D17" s="205"/>
      <c r="E17" s="114"/>
      <c r="F17" s="30">
        <f>ROUND(E17*SUMIF(PFP!$B$12:$B$12,"MO2",PFP!$J$12:$J$12),2)</f>
        <v>0</v>
      </c>
    </row>
    <row r="18" spans="1:6" ht="15" customHeight="1" x14ac:dyDescent="0.2">
      <c r="A18" s="59" t="s">
        <v>22</v>
      </c>
      <c r="B18" s="203" t="s">
        <v>110</v>
      </c>
      <c r="C18" s="204"/>
      <c r="D18" s="205"/>
      <c r="E18" s="114"/>
      <c r="F18" s="30">
        <f>ROUND(E18*SUMIF(PFP!$B$12:$B$12,"MO2",PFP!$J$12:$J$12),2)</f>
        <v>0</v>
      </c>
    </row>
    <row r="19" spans="1:6" ht="15" customHeight="1" x14ac:dyDescent="0.2">
      <c r="A19" s="60" t="s">
        <v>23</v>
      </c>
      <c r="B19" s="206" t="s">
        <v>18</v>
      </c>
      <c r="C19" s="207"/>
      <c r="D19" s="208"/>
      <c r="E19" s="114"/>
      <c r="F19" s="30">
        <f>ROUND(E19*SUMIF(PFP!$B$12:$B$12,"MO2",PFP!$J$12:$J$12),2)</f>
        <v>0</v>
      </c>
    </row>
    <row r="20" spans="1:6" ht="15" customHeight="1" x14ac:dyDescent="0.2">
      <c r="A20" s="37" t="s">
        <v>24</v>
      </c>
      <c r="B20" s="209" t="s">
        <v>111</v>
      </c>
      <c r="C20" s="210"/>
      <c r="D20" s="211"/>
      <c r="E20" s="114"/>
      <c r="F20" s="30">
        <f>ROUND(E20*SUMIF(PFP!$B$12:$B$12,"MO2",PFP!$J$12:$J$12),2)</f>
        <v>0</v>
      </c>
    </row>
    <row r="21" spans="1:6" ht="15" customHeight="1" x14ac:dyDescent="0.2">
      <c r="A21" s="38" t="s">
        <v>25</v>
      </c>
      <c r="B21" s="202" t="s">
        <v>26</v>
      </c>
      <c r="C21" s="202"/>
      <c r="D21" s="202"/>
      <c r="E21" s="94">
        <f>ROUND(SUM(E22:E28),4)</f>
        <v>0</v>
      </c>
      <c r="F21" s="64">
        <f>ROUND(E21*SUMIF(PFP!$B$12:$B$12,"MO2",PFP!$J$12:$J$12),2)</f>
        <v>0</v>
      </c>
    </row>
    <row r="22" spans="1:6" ht="15" customHeight="1" x14ac:dyDescent="0.2">
      <c r="A22" s="39" t="s">
        <v>65</v>
      </c>
      <c r="B22" s="217" t="s">
        <v>115</v>
      </c>
      <c r="C22" s="210"/>
      <c r="D22" s="218"/>
      <c r="E22" s="115"/>
      <c r="F22" s="14">
        <f>ROUND(E22*SUMIF(PFP!$B$12:$B$12,"MO2",PFP!$J$12:$J$12),2)</f>
        <v>0</v>
      </c>
    </row>
    <row r="23" spans="1:6" ht="15" customHeight="1" x14ac:dyDescent="0.2">
      <c r="A23" s="39" t="s">
        <v>66</v>
      </c>
      <c r="B23" s="217" t="s">
        <v>116</v>
      </c>
      <c r="C23" s="210"/>
      <c r="D23" s="218"/>
      <c r="E23" s="115"/>
      <c r="F23" s="14">
        <f>ROUND(E23*SUMIF(PFP!$B$12:$B$12,"MO2",PFP!$J$12:$J$12),2)</f>
        <v>0</v>
      </c>
    </row>
    <row r="24" spans="1:6" ht="15" customHeight="1" x14ac:dyDescent="0.2">
      <c r="A24" s="39" t="s">
        <v>67</v>
      </c>
      <c r="B24" s="217" t="s">
        <v>60</v>
      </c>
      <c r="C24" s="210"/>
      <c r="D24" s="218"/>
      <c r="E24" s="115"/>
      <c r="F24" s="14">
        <f>ROUND(E24*SUMIF(PFP!$B$12:$B$12,"MO2",PFP!$J$12:$J$12),2)</f>
        <v>0</v>
      </c>
    </row>
    <row r="25" spans="1:6" ht="15" customHeight="1" x14ac:dyDescent="0.2">
      <c r="A25" s="39" t="s">
        <v>68</v>
      </c>
      <c r="B25" s="217" t="s">
        <v>61</v>
      </c>
      <c r="C25" s="210"/>
      <c r="D25" s="218"/>
      <c r="E25" s="115"/>
      <c r="F25" s="14">
        <f>ROUND(E25*SUMIF(PFP!$B$12:$B$12,"MO2",PFP!$J$12:$J$12),2)</f>
        <v>0</v>
      </c>
    </row>
    <row r="26" spans="1:6" ht="15" customHeight="1" x14ac:dyDescent="0.2">
      <c r="A26" s="39" t="s">
        <v>112</v>
      </c>
      <c r="B26" s="217" t="s">
        <v>62</v>
      </c>
      <c r="C26" s="210"/>
      <c r="D26" s="218"/>
      <c r="E26" s="115"/>
      <c r="F26" s="14">
        <f>ROUND(E26*SUMIF(PFP!$B$12:$B$12,"MO2",PFP!$J$12:$J$12),2)</f>
        <v>0</v>
      </c>
    </row>
    <row r="27" spans="1:6" ht="15" customHeight="1" x14ac:dyDescent="0.2">
      <c r="A27" s="39" t="s">
        <v>113</v>
      </c>
      <c r="B27" s="217" t="s">
        <v>63</v>
      </c>
      <c r="C27" s="210"/>
      <c r="D27" s="218"/>
      <c r="E27" s="115"/>
      <c r="F27" s="14">
        <f>ROUND(E27*SUMIF(PFP!$B$12:$B$12,"MO2",PFP!$J$12:$J$12),2)</f>
        <v>0</v>
      </c>
    </row>
    <row r="28" spans="1:6" ht="15" customHeight="1" x14ac:dyDescent="0.2">
      <c r="A28" s="39" t="s">
        <v>114</v>
      </c>
      <c r="B28" s="217" t="s">
        <v>64</v>
      </c>
      <c r="C28" s="210"/>
      <c r="D28" s="218"/>
      <c r="E28" s="112"/>
      <c r="F28" s="14">
        <f>ROUND(E28*SUMIF(PFP!$B$12:$B$12,"MO2",PFP!$J$12:$J$12),2)</f>
        <v>0</v>
      </c>
    </row>
    <row r="29" spans="1:6" ht="15" customHeight="1" x14ac:dyDescent="0.2">
      <c r="A29" s="40" t="s">
        <v>7</v>
      </c>
      <c r="B29" s="241" t="s">
        <v>27</v>
      </c>
      <c r="C29" s="241"/>
      <c r="D29" s="241"/>
      <c r="E29" s="88">
        <f>ROUND(SUM(E30:E34),4)</f>
        <v>0</v>
      </c>
      <c r="F29" s="65">
        <f>ROUND(E29*SUMIF(PFP!$B$12:$B$12,"MO2",PFP!$J$12:$J$12),2)</f>
        <v>0</v>
      </c>
    </row>
    <row r="30" spans="1:6" ht="15" customHeight="1" x14ac:dyDescent="0.2">
      <c r="A30" s="59" t="s">
        <v>28</v>
      </c>
      <c r="B30" s="242" t="s">
        <v>70</v>
      </c>
      <c r="C30" s="242"/>
      <c r="D30" s="242"/>
      <c r="E30" s="113"/>
      <c r="F30" s="66">
        <f>ROUND(E30*SUMIF(PFP!$B$12:$B$12,"MO2",PFP!$J$12:$J$12),2)</f>
        <v>0</v>
      </c>
    </row>
    <row r="31" spans="1:6" ht="15" customHeight="1" x14ac:dyDescent="0.2">
      <c r="A31" s="62" t="s">
        <v>29</v>
      </c>
      <c r="B31" s="240" t="s">
        <v>71</v>
      </c>
      <c r="C31" s="240"/>
      <c r="D31" s="240"/>
      <c r="E31" s="113"/>
      <c r="F31" s="66">
        <f>ROUND(E31*SUMIF(PFP!$B$12:$B$12,"MO2",PFP!$J$12:$J$12),2)</f>
        <v>0</v>
      </c>
    </row>
    <row r="32" spans="1:6" ht="15" customHeight="1" x14ac:dyDescent="0.2">
      <c r="A32" s="39" t="s">
        <v>30</v>
      </c>
      <c r="B32" s="240" t="s">
        <v>69</v>
      </c>
      <c r="C32" s="240"/>
      <c r="D32" s="240"/>
      <c r="E32" s="113"/>
      <c r="F32" s="66">
        <f>ROUND(E32*SUMIF(PFP!$B$12:$B$12,"MO2",PFP!$J$12:$J$12),2)</f>
        <v>0</v>
      </c>
    </row>
    <row r="33" spans="1:6" ht="15" customHeight="1" x14ac:dyDescent="0.2">
      <c r="A33" s="39" t="s">
        <v>73</v>
      </c>
      <c r="B33" s="240" t="s">
        <v>82</v>
      </c>
      <c r="C33" s="240"/>
      <c r="D33" s="240"/>
      <c r="E33" s="113"/>
      <c r="F33" s="66">
        <f>ROUND(E33*SUMIF(PFP!$B$12:$B$12,"MO2",PFP!$J$12:$J$12),2)</f>
        <v>0</v>
      </c>
    </row>
    <row r="34" spans="1:6" ht="15" customHeight="1" x14ac:dyDescent="0.2">
      <c r="A34" s="39" t="s">
        <v>74</v>
      </c>
      <c r="B34" s="240" t="s">
        <v>72</v>
      </c>
      <c r="C34" s="240"/>
      <c r="D34" s="240"/>
      <c r="E34" s="113"/>
      <c r="F34" s="66">
        <f>ROUND(E34*SUMIF(PFP!$B$12:$B$12,"MO2",PFP!$J$12:$J$12),2)</f>
        <v>0</v>
      </c>
    </row>
    <row r="35" spans="1:6" ht="15" customHeight="1" x14ac:dyDescent="0.2">
      <c r="A35" s="41" t="s">
        <v>31</v>
      </c>
      <c r="B35" s="245" t="s">
        <v>32</v>
      </c>
      <c r="C35" s="245"/>
      <c r="D35" s="245"/>
      <c r="E35" s="63">
        <f>ROUND(SUM(E36:E37),4)</f>
        <v>0</v>
      </c>
      <c r="F35" s="64">
        <f>ROUND(E35*SUMIF(PFP!$B$12:$B$12,"MO2",PFP!$J$12:$J$12),2)</f>
        <v>0</v>
      </c>
    </row>
    <row r="36" spans="1:6" ht="15" customHeight="1" x14ac:dyDescent="0.2">
      <c r="A36" s="62" t="s">
        <v>33</v>
      </c>
      <c r="B36" s="212" t="s">
        <v>34</v>
      </c>
      <c r="C36" s="212"/>
      <c r="D36" s="212"/>
      <c r="E36" s="61">
        <f>ROUND(E11*E21,4)</f>
        <v>0</v>
      </c>
      <c r="F36" s="14">
        <f>ROUND(E36*SUMIF(PFP!$B$12:$B$12,"MO2",PFP!$J$12:$J$12),2)</f>
        <v>0</v>
      </c>
    </row>
    <row r="37" spans="1:6" ht="30" customHeight="1" x14ac:dyDescent="0.2">
      <c r="A37" s="39" t="s">
        <v>35</v>
      </c>
      <c r="B37" s="243" t="s">
        <v>102</v>
      </c>
      <c r="C37" s="243"/>
      <c r="D37" s="244"/>
      <c r="E37" s="22">
        <f>ROUND(E11*E31,4)+ROUND(E30*E14,4)</f>
        <v>0</v>
      </c>
      <c r="F37" s="14">
        <f>ROUND(E37*SUMIF(PFP!$B$12:$B$12,"MO2",PFP!$J$12:$J$12),2)</f>
        <v>0</v>
      </c>
    </row>
    <row r="38" spans="1:6" ht="15" customHeight="1" x14ac:dyDescent="0.2">
      <c r="A38" s="42" t="s">
        <v>43</v>
      </c>
      <c r="B38" s="246" t="s">
        <v>42</v>
      </c>
      <c r="C38" s="247"/>
      <c r="D38" s="247"/>
      <c r="E38" s="63">
        <f>ROUND(E11+E21+E29+E35,4)</f>
        <v>0</v>
      </c>
      <c r="F38" s="67">
        <f>ROUND(E38*SUMIF(PFP!$B$12:$B$12,"MO2",PFP!$J$12:$J$12),2)</f>
        <v>0</v>
      </c>
    </row>
    <row r="39" spans="1:6" ht="15" customHeight="1" x14ac:dyDescent="0.2">
      <c r="A39" s="54" t="s">
        <v>97</v>
      </c>
      <c r="B39" s="215" t="s">
        <v>118</v>
      </c>
      <c r="C39" s="216"/>
      <c r="D39" s="216"/>
      <c r="E39" s="95">
        <f>ROUND((1+E38+PFP3_FatorKd!E16)*(1+PFP3_FatorKd!E15)*(1+PFP3_FatorKd!E11),4)</f>
        <v>1</v>
      </c>
      <c r="F39" s="96"/>
    </row>
    <row r="40" spans="1:6" ht="15" customHeight="1" x14ac:dyDescent="0.2">
      <c r="A40" s="90" t="s">
        <v>142</v>
      </c>
      <c r="F40" s="43"/>
    </row>
    <row r="41" spans="1:6" ht="15" customHeight="1" x14ac:dyDescent="0.2">
      <c r="A41" s="239" t="s">
        <v>36</v>
      </c>
      <c r="B41" s="167"/>
      <c r="C41" s="167"/>
      <c r="D41" s="167"/>
      <c r="E41" s="167"/>
      <c r="F41" s="168"/>
    </row>
    <row r="42" spans="1:6" ht="15" customHeight="1" x14ac:dyDescent="0.2">
      <c r="A42" s="239" t="s">
        <v>146</v>
      </c>
      <c r="B42" s="167"/>
      <c r="C42" s="167"/>
      <c r="D42" s="167"/>
      <c r="E42" s="167"/>
      <c r="F42" s="168"/>
    </row>
    <row r="43" spans="1:6" ht="15" customHeight="1" x14ac:dyDescent="0.2">
      <c r="A43" s="239" t="s">
        <v>154</v>
      </c>
      <c r="B43" s="167"/>
      <c r="C43" s="167"/>
      <c r="D43" s="167"/>
      <c r="E43" s="167"/>
      <c r="F43" s="168"/>
    </row>
    <row r="44" spans="1:6" ht="15" customHeight="1" x14ac:dyDescent="0.2">
      <c r="A44" s="163" t="s">
        <v>96</v>
      </c>
      <c r="B44" s="238"/>
      <c r="C44" s="238"/>
      <c r="D44" s="238"/>
      <c r="E44" s="238"/>
      <c r="F44" s="165"/>
    </row>
    <row r="45" spans="1:6" ht="15" customHeight="1" x14ac:dyDescent="0.2">
      <c r="A45" s="31"/>
      <c r="B45" s="31"/>
      <c r="C45" s="31"/>
      <c r="D45" s="31"/>
      <c r="E45" s="31"/>
      <c r="F45" s="31"/>
    </row>
    <row r="46" spans="1:6" ht="15" customHeight="1" x14ac:dyDescent="0.2">
      <c r="A46" s="31"/>
      <c r="B46" s="31"/>
      <c r="C46" s="31"/>
      <c r="D46" s="31"/>
      <c r="E46" s="31"/>
      <c r="F46" s="31"/>
    </row>
    <row r="47" spans="1:6" ht="15" customHeight="1" x14ac:dyDescent="0.2"/>
  </sheetData>
  <mergeCells count="41">
    <mergeCell ref="C3:H3"/>
    <mergeCell ref="B17:D17"/>
    <mergeCell ref="B18:D18"/>
    <mergeCell ref="B19:D19"/>
    <mergeCell ref="B15:D15"/>
    <mergeCell ref="B35:D35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A44:F44"/>
    <mergeCell ref="A41:F41"/>
    <mergeCell ref="A42:F42"/>
    <mergeCell ref="A43:F43"/>
    <mergeCell ref="B36:D36"/>
    <mergeCell ref="B37:D37"/>
    <mergeCell ref="B38:D38"/>
    <mergeCell ref="B39:D39"/>
    <mergeCell ref="B23:D23"/>
    <mergeCell ref="A4:E5"/>
    <mergeCell ref="A6:F6"/>
    <mergeCell ref="A7:F7"/>
    <mergeCell ref="C8:E8"/>
    <mergeCell ref="A9:B9"/>
    <mergeCell ref="C9:E9"/>
    <mergeCell ref="B11:D11"/>
    <mergeCell ref="B21:D21"/>
    <mergeCell ref="B22:D22"/>
    <mergeCell ref="B12:D12"/>
    <mergeCell ref="B13:D13"/>
    <mergeCell ref="B14:D14"/>
    <mergeCell ref="B20:D20"/>
    <mergeCell ref="B10:D10"/>
    <mergeCell ref="B16:D16"/>
  </mergeCells>
  <printOptions horizontalCentered="1"/>
  <pageMargins left="0.78740157480314965" right="0.59055118110236227" top="0.78740157480314965" bottom="0.59055118110236227" header="0.51181102362204722" footer="0.51181102362204722"/>
  <pageSetup paperSize="9" scale="93" firstPageNumber="0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47"/>
  <sheetViews>
    <sheetView topLeftCell="A4" workbookViewId="0">
      <selection activeCell="F10" sqref="F10:I10"/>
    </sheetView>
  </sheetViews>
  <sheetFormatPr defaultColWidth="0" defaultRowHeight="0" customHeight="1" zeroHeight="1" x14ac:dyDescent="0.2"/>
  <cols>
    <col min="1" max="1" width="5.7109375" style="1" customWidth="1"/>
    <col min="2" max="2" width="35.7109375" style="1" customWidth="1"/>
    <col min="3" max="5" width="10.7109375" style="1" customWidth="1"/>
    <col min="6" max="6" width="20.7109375" style="1" customWidth="1"/>
    <col min="7" max="7" width="1.7109375" style="1" customWidth="1"/>
    <col min="8" max="16384" width="11.42578125" style="1" hidden="1"/>
  </cols>
  <sheetData>
    <row r="1" spans="1:13" s="5" customFormat="1" ht="12.75" x14ac:dyDescent="0.2">
      <c r="C1" s="100" t="s">
        <v>161</v>
      </c>
      <c r="F1" s="101"/>
      <c r="G1" s="101"/>
      <c r="H1" s="102"/>
      <c r="I1" s="101"/>
      <c r="J1" s="101"/>
      <c r="L1" s="7"/>
      <c r="M1" s="3"/>
    </row>
    <row r="2" spans="1:13" s="5" customFormat="1" ht="12.75" x14ac:dyDescent="0.2">
      <c r="C2" s="100" t="s">
        <v>159</v>
      </c>
      <c r="D2" s="101"/>
      <c r="E2" s="101"/>
      <c r="F2" s="102"/>
      <c r="G2" s="101"/>
      <c r="H2" s="101"/>
      <c r="I2" s="101"/>
      <c r="J2" s="101"/>
      <c r="L2" s="7"/>
      <c r="M2" s="3"/>
    </row>
    <row r="3" spans="1:13" s="5" customFormat="1" ht="12.75" x14ac:dyDescent="0.2">
      <c r="C3" s="176" t="s">
        <v>160</v>
      </c>
      <c r="D3" s="176"/>
      <c r="E3" s="176"/>
      <c r="F3" s="176"/>
      <c r="G3" s="176"/>
      <c r="H3" s="176"/>
      <c r="L3" s="7"/>
      <c r="M3" s="3"/>
    </row>
    <row r="4" spans="1:13" ht="15" customHeight="1" thickBot="1" x14ac:dyDescent="0.25">
      <c r="A4" s="219" t="s">
        <v>89</v>
      </c>
      <c r="B4" s="220"/>
      <c r="C4" s="220"/>
      <c r="D4" s="220"/>
      <c r="E4" s="220"/>
      <c r="F4" s="32" t="s">
        <v>0</v>
      </c>
    </row>
    <row r="5" spans="1:13" ht="15" customHeight="1" thickTop="1" x14ac:dyDescent="0.2">
      <c r="A5" s="221"/>
      <c r="B5" s="222"/>
      <c r="C5" s="222"/>
      <c r="D5" s="222"/>
      <c r="E5" s="222"/>
      <c r="F5" s="33" t="s">
        <v>91</v>
      </c>
    </row>
    <row r="6" spans="1:13" ht="15" customHeight="1" x14ac:dyDescent="0.2">
      <c r="A6" s="223" t="s">
        <v>1</v>
      </c>
      <c r="B6" s="224"/>
      <c r="C6" s="224"/>
      <c r="D6" s="224"/>
      <c r="E6" s="224"/>
      <c r="F6" s="225"/>
    </row>
    <row r="7" spans="1:13" ht="15" customHeight="1" x14ac:dyDescent="0.2">
      <c r="A7" s="232"/>
      <c r="B7" s="233"/>
      <c r="C7" s="233"/>
      <c r="D7" s="233"/>
      <c r="E7" s="233"/>
      <c r="F7" s="168"/>
    </row>
    <row r="8" spans="1:13" ht="15" customHeight="1" x14ac:dyDescent="0.2">
      <c r="A8" s="57" t="s">
        <v>37</v>
      </c>
      <c r="B8" s="86"/>
      <c r="C8" s="229" t="s">
        <v>81</v>
      </c>
      <c r="D8" s="230"/>
      <c r="E8" s="231"/>
      <c r="F8" s="105" t="str">
        <f>PFP!J9</f>
        <v>BASE: JUNHO/2025</v>
      </c>
    </row>
    <row r="9" spans="1:13" ht="50.25" customHeight="1" x14ac:dyDescent="0.2">
      <c r="A9" s="226" t="str">
        <f>PFP!A10</f>
        <v>Contratação de empresa para elaboração de projetos e documentos técnicos para execução de obras no estado de Alagoas, área de atuação da 5ª Superintendência Regional</v>
      </c>
      <c r="B9" s="227"/>
      <c r="C9" s="228" t="str">
        <f>PFP!F10</f>
        <v>CODEVASF - 5ª SR</v>
      </c>
      <c r="D9" s="228"/>
      <c r="E9" s="228"/>
      <c r="F9" s="106" t="str">
        <f>PFP!J10</f>
        <v>DNIT: JANEIRO/2025</v>
      </c>
      <c r="G9" s="103"/>
    </row>
    <row r="10" spans="1:13" ht="15" customHeight="1" x14ac:dyDescent="0.2">
      <c r="A10" s="44" t="s">
        <v>119</v>
      </c>
      <c r="B10" s="234" t="s">
        <v>120</v>
      </c>
      <c r="C10" s="235"/>
      <c r="D10" s="236"/>
      <c r="E10" s="58" t="s">
        <v>12</v>
      </c>
      <c r="F10" s="104" t="s">
        <v>13</v>
      </c>
    </row>
    <row r="11" spans="1:13" ht="15" customHeight="1" x14ac:dyDescent="0.2">
      <c r="A11" s="34" t="s">
        <v>11</v>
      </c>
      <c r="B11" s="237" t="s">
        <v>16</v>
      </c>
      <c r="C11" s="237"/>
      <c r="D11" s="237"/>
      <c r="E11" s="23">
        <f>ROUND(SUM(E12:E20),4)</f>
        <v>0</v>
      </c>
      <c r="F11" s="53">
        <f>ROUND(E11*SUMIF(PFP!$B$12:$B$12,"MO3",PFP!$J$12:$J$12),2)</f>
        <v>0</v>
      </c>
    </row>
    <row r="12" spans="1:13" ht="15" customHeight="1" x14ac:dyDescent="0.2">
      <c r="A12" s="59" t="s">
        <v>8</v>
      </c>
      <c r="B12" s="203" t="s">
        <v>17</v>
      </c>
      <c r="C12" s="204"/>
      <c r="D12" s="205"/>
      <c r="E12" s="114"/>
      <c r="F12" s="30">
        <f>ROUND(E12*SUMIF(PFP!$B$12:$B$12,"MO3",PFP!$J$12:$J$12),2)</f>
        <v>0</v>
      </c>
    </row>
    <row r="13" spans="1:13" ht="15" customHeight="1" x14ac:dyDescent="0.2">
      <c r="A13" s="59" t="s">
        <v>9</v>
      </c>
      <c r="B13" s="203" t="s">
        <v>106</v>
      </c>
      <c r="C13" s="204"/>
      <c r="D13" s="205"/>
      <c r="E13" s="114"/>
      <c r="F13" s="30">
        <f>ROUND(E13*SUMIF(PFP!$B$12:$B$12,"MO3",PFP!$J$12:$J$12),2)</f>
        <v>0</v>
      </c>
    </row>
    <row r="14" spans="1:13" ht="15" customHeight="1" x14ac:dyDescent="0.2">
      <c r="A14" s="59" t="s">
        <v>10</v>
      </c>
      <c r="B14" s="203" t="s">
        <v>107</v>
      </c>
      <c r="C14" s="204"/>
      <c r="D14" s="205"/>
      <c r="E14" s="114"/>
      <c r="F14" s="30">
        <f>ROUND(E14*SUMIF(PFP!$B$12:$B$12,"MO3",PFP!$J$12:$J$12),2)</f>
        <v>0</v>
      </c>
    </row>
    <row r="15" spans="1:13" ht="15" customHeight="1" x14ac:dyDescent="0.2">
      <c r="A15" s="59" t="s">
        <v>19</v>
      </c>
      <c r="B15" s="203" t="s">
        <v>108</v>
      </c>
      <c r="C15" s="204"/>
      <c r="D15" s="205"/>
      <c r="E15" s="114"/>
      <c r="F15" s="30">
        <f>ROUND(E15*SUMIF(PFP!$B$12:$B$12,"MO3",PFP!$J$12:$J$12),2)</f>
        <v>0</v>
      </c>
    </row>
    <row r="16" spans="1:13" ht="15" customHeight="1" x14ac:dyDescent="0.2">
      <c r="A16" s="59" t="s">
        <v>20</v>
      </c>
      <c r="B16" s="203" t="s">
        <v>121</v>
      </c>
      <c r="C16" s="204"/>
      <c r="D16" s="205"/>
      <c r="E16" s="114"/>
      <c r="F16" s="30">
        <f>ROUND(E16*SUMIF(PFP!$B$12:$B$12,"MO3",PFP!$J$12:$J$12),2)</f>
        <v>0</v>
      </c>
    </row>
    <row r="17" spans="1:6" ht="15" customHeight="1" x14ac:dyDescent="0.2">
      <c r="A17" s="59" t="s">
        <v>21</v>
      </c>
      <c r="B17" s="203" t="s">
        <v>109</v>
      </c>
      <c r="C17" s="204"/>
      <c r="D17" s="205"/>
      <c r="E17" s="114"/>
      <c r="F17" s="30">
        <f>ROUND(E17*SUMIF(PFP!$B$12:$B$12,"MO3",PFP!$J$12:$J$12),2)</f>
        <v>0</v>
      </c>
    </row>
    <row r="18" spans="1:6" ht="15" customHeight="1" x14ac:dyDescent="0.2">
      <c r="A18" s="59" t="s">
        <v>22</v>
      </c>
      <c r="B18" s="203" t="s">
        <v>110</v>
      </c>
      <c r="C18" s="204"/>
      <c r="D18" s="205"/>
      <c r="E18" s="114"/>
      <c r="F18" s="30">
        <f>ROUND(E18*SUMIF(PFP!$B$12:$B$12,"MO3",PFP!$J$12:$J$12),2)</f>
        <v>0</v>
      </c>
    </row>
    <row r="19" spans="1:6" ht="15" customHeight="1" x14ac:dyDescent="0.2">
      <c r="A19" s="60" t="s">
        <v>23</v>
      </c>
      <c r="B19" s="206" t="s">
        <v>18</v>
      </c>
      <c r="C19" s="207"/>
      <c r="D19" s="208"/>
      <c r="E19" s="114"/>
      <c r="F19" s="30">
        <f>ROUND(E19*SUMIF(PFP!$B$12:$B$12,"MO3",PFP!$J$12:$J$12),2)</f>
        <v>0</v>
      </c>
    </row>
    <row r="20" spans="1:6" ht="15" customHeight="1" x14ac:dyDescent="0.2">
      <c r="A20" s="37" t="s">
        <v>24</v>
      </c>
      <c r="B20" s="209" t="s">
        <v>111</v>
      </c>
      <c r="C20" s="210"/>
      <c r="D20" s="211"/>
      <c r="E20" s="114"/>
      <c r="F20" s="30">
        <f>ROUND(E20*SUMIF(PFP!$B$12:$B$12,"MO3",PFP!$J$12:$J$12),2)</f>
        <v>0</v>
      </c>
    </row>
    <row r="21" spans="1:6" ht="15" customHeight="1" x14ac:dyDescent="0.2">
      <c r="A21" s="38" t="s">
        <v>25</v>
      </c>
      <c r="B21" s="202" t="s">
        <v>26</v>
      </c>
      <c r="C21" s="202"/>
      <c r="D21" s="202"/>
      <c r="E21" s="94">
        <f>ROUND(SUM(E22:E28),4)</f>
        <v>0</v>
      </c>
      <c r="F21" s="64">
        <f>ROUND(E21*SUMIF(PFP!$B$12:$B$12,"MO3",PFP!$J$12:$J$12),2)</f>
        <v>0</v>
      </c>
    </row>
    <row r="22" spans="1:6" ht="15" customHeight="1" x14ac:dyDescent="0.2">
      <c r="A22" s="39" t="s">
        <v>65</v>
      </c>
      <c r="B22" s="217" t="s">
        <v>115</v>
      </c>
      <c r="C22" s="210"/>
      <c r="D22" s="218"/>
      <c r="E22" s="115"/>
      <c r="F22" s="14">
        <f>ROUND(E22*SUMIF(PFP!$B$12:$B$12,"MO3",PFP!$J$12:$J$12),2)</f>
        <v>0</v>
      </c>
    </row>
    <row r="23" spans="1:6" ht="15" customHeight="1" x14ac:dyDescent="0.2">
      <c r="A23" s="39" t="s">
        <v>66</v>
      </c>
      <c r="B23" s="217" t="s">
        <v>116</v>
      </c>
      <c r="C23" s="210"/>
      <c r="D23" s="218"/>
      <c r="E23" s="115"/>
      <c r="F23" s="14">
        <f>ROUND(E23*SUMIF(PFP!$B$12:$B$12,"MO3",PFP!$J$12:$J$12),2)</f>
        <v>0</v>
      </c>
    </row>
    <row r="24" spans="1:6" ht="15" customHeight="1" x14ac:dyDescent="0.2">
      <c r="A24" s="39" t="s">
        <v>67</v>
      </c>
      <c r="B24" s="217" t="s">
        <v>60</v>
      </c>
      <c r="C24" s="210"/>
      <c r="D24" s="218"/>
      <c r="E24" s="115"/>
      <c r="F24" s="14">
        <f>ROUND(E24*SUMIF(PFP!$B$12:$B$12,"MO3",PFP!$J$12:$J$12),2)</f>
        <v>0</v>
      </c>
    </row>
    <row r="25" spans="1:6" ht="15" customHeight="1" x14ac:dyDescent="0.2">
      <c r="A25" s="39" t="s">
        <v>68</v>
      </c>
      <c r="B25" s="217" t="s">
        <v>61</v>
      </c>
      <c r="C25" s="210"/>
      <c r="D25" s="218"/>
      <c r="E25" s="115"/>
      <c r="F25" s="14">
        <f>ROUND(E25*SUMIF(PFP!$B$12:$B$12,"MO3",PFP!$J$12:$J$12),2)</f>
        <v>0</v>
      </c>
    </row>
    <row r="26" spans="1:6" ht="15" customHeight="1" x14ac:dyDescent="0.2">
      <c r="A26" s="39" t="s">
        <v>112</v>
      </c>
      <c r="B26" s="217" t="s">
        <v>62</v>
      </c>
      <c r="C26" s="210"/>
      <c r="D26" s="218"/>
      <c r="E26" s="115"/>
      <c r="F26" s="14">
        <f>ROUND(E26*SUMIF(PFP!$B$12:$B$12,"MO3",PFP!$J$12:$J$12),2)</f>
        <v>0</v>
      </c>
    </row>
    <row r="27" spans="1:6" ht="15" customHeight="1" x14ac:dyDescent="0.2">
      <c r="A27" s="39" t="s">
        <v>113</v>
      </c>
      <c r="B27" s="217" t="s">
        <v>63</v>
      </c>
      <c r="C27" s="210"/>
      <c r="D27" s="218"/>
      <c r="E27" s="115"/>
      <c r="F27" s="14">
        <f>ROUND(E27*SUMIF(PFP!$B$12:$B$12,"MO3",PFP!$J$12:$J$12),2)</f>
        <v>0</v>
      </c>
    </row>
    <row r="28" spans="1:6" ht="15" customHeight="1" x14ac:dyDescent="0.2">
      <c r="A28" s="39" t="s">
        <v>114</v>
      </c>
      <c r="B28" s="217" t="s">
        <v>64</v>
      </c>
      <c r="C28" s="210"/>
      <c r="D28" s="218"/>
      <c r="E28" s="112"/>
      <c r="F28" s="14">
        <f>ROUND(E28*SUMIF(PFP!$B$12:$B$12,"MO3",PFP!$J$12:$J$12),2)</f>
        <v>0</v>
      </c>
    </row>
    <row r="29" spans="1:6" ht="15" customHeight="1" x14ac:dyDescent="0.2">
      <c r="A29" s="40" t="s">
        <v>7</v>
      </c>
      <c r="B29" s="241" t="s">
        <v>27</v>
      </c>
      <c r="C29" s="241"/>
      <c r="D29" s="241"/>
      <c r="E29" s="88">
        <f>ROUND(SUM(E30:E34),4)</f>
        <v>0</v>
      </c>
      <c r="F29" s="65">
        <f>ROUND(E29*SUMIF(PFP!$B$12:$B$12,"MO3",PFP!$J$12:$J$12),2)</f>
        <v>0</v>
      </c>
    </row>
    <row r="30" spans="1:6" ht="15" customHeight="1" x14ac:dyDescent="0.2">
      <c r="A30" s="59" t="s">
        <v>28</v>
      </c>
      <c r="B30" s="242" t="s">
        <v>70</v>
      </c>
      <c r="C30" s="242"/>
      <c r="D30" s="242"/>
      <c r="E30" s="113"/>
      <c r="F30" s="66">
        <f>ROUND(E30*SUMIF(PFP!$B$12:$B$12,"MO3",PFP!$J$12:$J$12),2)</f>
        <v>0</v>
      </c>
    </row>
    <row r="31" spans="1:6" ht="15" customHeight="1" x14ac:dyDescent="0.2">
      <c r="A31" s="62" t="s">
        <v>29</v>
      </c>
      <c r="B31" s="240" t="s">
        <v>71</v>
      </c>
      <c r="C31" s="240"/>
      <c r="D31" s="240"/>
      <c r="E31" s="113"/>
      <c r="F31" s="66">
        <f>ROUND(E31*SUMIF(PFP!$B$12:$B$12,"MO3",PFP!$J$12:$J$12),2)</f>
        <v>0</v>
      </c>
    </row>
    <row r="32" spans="1:6" ht="15" customHeight="1" x14ac:dyDescent="0.2">
      <c r="A32" s="39" t="s">
        <v>30</v>
      </c>
      <c r="B32" s="240" t="s">
        <v>69</v>
      </c>
      <c r="C32" s="240"/>
      <c r="D32" s="240"/>
      <c r="E32" s="113"/>
      <c r="F32" s="66">
        <f>ROUND(E32*SUMIF(PFP!$B$12:$B$12,"MO3",PFP!$J$12:$J$12),2)</f>
        <v>0</v>
      </c>
    </row>
    <row r="33" spans="1:6" ht="15" customHeight="1" x14ac:dyDescent="0.2">
      <c r="A33" s="39" t="s">
        <v>73</v>
      </c>
      <c r="B33" s="240" t="s">
        <v>82</v>
      </c>
      <c r="C33" s="240"/>
      <c r="D33" s="240"/>
      <c r="E33" s="113"/>
      <c r="F33" s="66">
        <f>ROUND(E33*SUMIF(PFP!$B$12:$B$12,"MO3",PFP!$J$12:$J$12),2)</f>
        <v>0</v>
      </c>
    </row>
    <row r="34" spans="1:6" ht="15" customHeight="1" x14ac:dyDescent="0.2">
      <c r="A34" s="39" t="s">
        <v>74</v>
      </c>
      <c r="B34" s="240" t="s">
        <v>72</v>
      </c>
      <c r="C34" s="240"/>
      <c r="D34" s="240"/>
      <c r="E34" s="113"/>
      <c r="F34" s="66">
        <f>ROUND(E34*SUMIF(PFP!$B$12:$B$12,"MO3",PFP!$J$12:$J$12),2)</f>
        <v>0</v>
      </c>
    </row>
    <row r="35" spans="1:6" ht="15" customHeight="1" x14ac:dyDescent="0.2">
      <c r="A35" s="41" t="s">
        <v>31</v>
      </c>
      <c r="B35" s="245" t="s">
        <v>32</v>
      </c>
      <c r="C35" s="245"/>
      <c r="D35" s="245"/>
      <c r="E35" s="63">
        <f>ROUND(SUM(E36:E37),4)</f>
        <v>0</v>
      </c>
      <c r="F35" s="64">
        <f>ROUND(E35*SUMIF(PFP!$B$12:$B$12,"MO3",PFP!$J$12:$J$12),2)</f>
        <v>0</v>
      </c>
    </row>
    <row r="36" spans="1:6" ht="15" customHeight="1" x14ac:dyDescent="0.2">
      <c r="A36" s="62" t="s">
        <v>33</v>
      </c>
      <c r="B36" s="212" t="s">
        <v>34</v>
      </c>
      <c r="C36" s="212"/>
      <c r="D36" s="212"/>
      <c r="E36" s="113"/>
      <c r="F36" s="14">
        <f>ROUND(E36*SUMIF(PFP!$B$12:$B$12,"MO3",PFP!$J$12:$J$12),2)</f>
        <v>0</v>
      </c>
    </row>
    <row r="37" spans="1:6" ht="30" customHeight="1" x14ac:dyDescent="0.2">
      <c r="A37" s="39" t="s">
        <v>35</v>
      </c>
      <c r="B37" s="243" t="s">
        <v>102</v>
      </c>
      <c r="C37" s="243"/>
      <c r="D37" s="244"/>
      <c r="E37" s="116"/>
      <c r="F37" s="14">
        <f>ROUND(E37*SUMIF(PFP!$B$12:$B$12,"MO3",PFP!$J$12:$J$12),2)</f>
        <v>0</v>
      </c>
    </row>
    <row r="38" spans="1:6" ht="15" customHeight="1" x14ac:dyDescent="0.2">
      <c r="A38" s="42" t="s">
        <v>43</v>
      </c>
      <c r="B38" s="246" t="s">
        <v>42</v>
      </c>
      <c r="C38" s="247"/>
      <c r="D38" s="247"/>
      <c r="E38" s="63">
        <f>ROUND(E11+E21+E29+E35,4)</f>
        <v>0</v>
      </c>
      <c r="F38" s="67">
        <f>ROUND(E38*SUMIF(PFP!$B$12:$B$12,"MO3",PFP!$J$12:$J$12),2)</f>
        <v>0</v>
      </c>
    </row>
    <row r="39" spans="1:6" ht="15" customHeight="1" x14ac:dyDescent="0.2">
      <c r="A39" s="54" t="s">
        <v>97</v>
      </c>
      <c r="B39" s="215" t="s">
        <v>144</v>
      </c>
      <c r="C39" s="216"/>
      <c r="D39" s="216"/>
      <c r="E39" s="95">
        <f>ROUND((1+E38+PFP3_FatorKd!E16)*(1+PFP3_FatorKd!E15)*(1+PFP3_FatorKd!E11),4)</f>
        <v>1</v>
      </c>
      <c r="F39" s="96"/>
    </row>
    <row r="40" spans="1:6" ht="15" customHeight="1" x14ac:dyDescent="0.2">
      <c r="A40" s="90" t="s">
        <v>143</v>
      </c>
      <c r="F40" s="43"/>
    </row>
    <row r="41" spans="1:6" ht="15" customHeight="1" x14ac:dyDescent="0.2">
      <c r="A41" s="239" t="s">
        <v>36</v>
      </c>
      <c r="B41" s="167"/>
      <c r="C41" s="167"/>
      <c r="D41" s="167"/>
      <c r="E41" s="167"/>
      <c r="F41" s="168"/>
    </row>
    <row r="42" spans="1:6" ht="15" customHeight="1" x14ac:dyDescent="0.2">
      <c r="A42" s="239" t="s">
        <v>145</v>
      </c>
      <c r="B42" s="167"/>
      <c r="C42" s="167"/>
      <c r="D42" s="167"/>
      <c r="E42" s="167"/>
      <c r="F42" s="168"/>
    </row>
    <row r="43" spans="1:6" ht="15" customHeight="1" x14ac:dyDescent="0.2">
      <c r="A43" s="239" t="s">
        <v>155</v>
      </c>
      <c r="B43" s="167"/>
      <c r="C43" s="167"/>
      <c r="D43" s="167"/>
      <c r="E43" s="167"/>
      <c r="F43" s="168"/>
    </row>
    <row r="44" spans="1:6" ht="15" customHeight="1" x14ac:dyDescent="0.2">
      <c r="A44" s="163" t="s">
        <v>152</v>
      </c>
      <c r="B44" s="238"/>
      <c r="C44" s="238"/>
      <c r="D44" s="238"/>
      <c r="E44" s="238"/>
      <c r="F44" s="165"/>
    </row>
    <row r="45" spans="1:6" ht="15" customHeight="1" x14ac:dyDescent="0.2">
      <c r="A45" s="31"/>
      <c r="B45" s="31"/>
      <c r="C45" s="31"/>
      <c r="D45" s="31"/>
      <c r="E45" s="31"/>
      <c r="F45" s="31"/>
    </row>
    <row r="46" spans="1:6" ht="15" customHeight="1" x14ac:dyDescent="0.2">
      <c r="A46" s="31"/>
      <c r="B46" s="31"/>
      <c r="C46" s="31"/>
      <c r="D46" s="31"/>
      <c r="E46" s="31"/>
      <c r="F46" s="31"/>
    </row>
    <row r="47" spans="1:6" ht="15" customHeight="1" x14ac:dyDescent="0.2"/>
  </sheetData>
  <mergeCells count="41">
    <mergeCell ref="C3:H3"/>
    <mergeCell ref="A4:E5"/>
    <mergeCell ref="A6:F6"/>
    <mergeCell ref="A7:F7"/>
    <mergeCell ref="C8:E8"/>
    <mergeCell ref="A9:B9"/>
    <mergeCell ref="C9:E9"/>
    <mergeCell ref="B21:D21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33:D33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A41:F41"/>
    <mergeCell ref="A42:F42"/>
    <mergeCell ref="A43:F43"/>
    <mergeCell ref="A44:F44"/>
    <mergeCell ref="B34:D34"/>
    <mergeCell ref="B35:D35"/>
    <mergeCell ref="B36:D36"/>
    <mergeCell ref="B37:D37"/>
    <mergeCell ref="B38:D38"/>
    <mergeCell ref="B39:D39"/>
  </mergeCells>
  <printOptions horizontalCentered="1"/>
  <pageMargins left="0.78740157480314965" right="0.59055118110236227" top="0.78740157480314965" bottom="0.59055118110236227" header="0.51181102362204722" footer="0.51181102362204722"/>
  <pageSetup paperSize="9" scale="93" firstPageNumber="0" fitToHeight="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4">
    <pageSetUpPr fitToPage="1"/>
  </sheetPr>
  <dimension ref="A1:M42"/>
  <sheetViews>
    <sheetView workbookViewId="0">
      <selection activeCell="F10" sqref="F10:I10"/>
    </sheetView>
  </sheetViews>
  <sheetFormatPr defaultColWidth="0" defaultRowHeight="0" customHeight="1" zeroHeight="1" x14ac:dyDescent="0.2"/>
  <cols>
    <col min="1" max="1" width="5.7109375" style="91" customWidth="1"/>
    <col min="2" max="2" width="35.7109375" style="1" customWidth="1"/>
    <col min="3" max="5" width="10.7109375" style="1" customWidth="1"/>
    <col min="6" max="6" width="20.7109375" style="1" customWidth="1"/>
    <col min="7" max="7" width="1.7109375" style="1" customWidth="1"/>
    <col min="8" max="16384" width="11.42578125" style="1" hidden="1"/>
  </cols>
  <sheetData>
    <row r="1" spans="1:13" s="5" customFormat="1" ht="12.75" x14ac:dyDescent="0.2">
      <c r="C1" s="100" t="s">
        <v>161</v>
      </c>
      <c r="F1" s="101"/>
      <c r="G1" s="101"/>
      <c r="H1" s="102"/>
      <c r="I1" s="101"/>
      <c r="J1" s="101"/>
      <c r="L1" s="7"/>
      <c r="M1" s="3"/>
    </row>
    <row r="2" spans="1:13" s="5" customFormat="1" ht="12.75" x14ac:dyDescent="0.2">
      <c r="C2" s="100" t="s">
        <v>159</v>
      </c>
      <c r="D2" s="101"/>
      <c r="E2" s="101"/>
      <c r="F2" s="102"/>
      <c r="G2" s="101"/>
      <c r="H2" s="101"/>
      <c r="I2" s="101"/>
      <c r="J2" s="101"/>
      <c r="L2" s="7"/>
      <c r="M2" s="3"/>
    </row>
    <row r="3" spans="1:13" s="5" customFormat="1" ht="12.75" x14ac:dyDescent="0.2">
      <c r="C3" s="176" t="s">
        <v>160</v>
      </c>
      <c r="D3" s="176"/>
      <c r="E3" s="176"/>
      <c r="F3" s="176"/>
      <c r="G3" s="176"/>
      <c r="H3" s="176"/>
      <c r="L3" s="7"/>
      <c r="M3" s="3"/>
    </row>
    <row r="4" spans="1:13" ht="15" customHeight="1" thickBot="1" x14ac:dyDescent="0.25">
      <c r="A4" s="219" t="s">
        <v>93</v>
      </c>
      <c r="B4" s="220"/>
      <c r="C4" s="220"/>
      <c r="D4" s="220"/>
      <c r="E4" s="220"/>
      <c r="F4" s="32" t="s">
        <v>0</v>
      </c>
    </row>
    <row r="5" spans="1:13" ht="15" customHeight="1" thickTop="1" x14ac:dyDescent="0.2">
      <c r="A5" s="221"/>
      <c r="B5" s="222"/>
      <c r="C5" s="222"/>
      <c r="D5" s="222"/>
      <c r="E5" s="222"/>
      <c r="F5" s="33" t="s">
        <v>92</v>
      </c>
    </row>
    <row r="6" spans="1:13" ht="15" customHeight="1" x14ac:dyDescent="0.2">
      <c r="A6" s="263" t="s">
        <v>1</v>
      </c>
      <c r="B6" s="264"/>
      <c r="C6" s="264"/>
      <c r="D6" s="264"/>
      <c r="E6" s="264"/>
      <c r="F6" s="265"/>
    </row>
    <row r="7" spans="1:13" ht="15" customHeight="1" x14ac:dyDescent="0.2">
      <c r="A7" s="232"/>
      <c r="B7" s="233"/>
      <c r="C7" s="233"/>
      <c r="D7" s="233"/>
      <c r="E7" s="233"/>
      <c r="F7" s="168"/>
    </row>
    <row r="8" spans="1:13" ht="15" customHeight="1" x14ac:dyDescent="0.2">
      <c r="A8" s="69" t="s">
        <v>37</v>
      </c>
      <c r="B8" s="70"/>
      <c r="C8" s="229" t="s">
        <v>81</v>
      </c>
      <c r="D8" s="230"/>
      <c r="E8" s="231"/>
      <c r="F8" s="107" t="str">
        <f>PFP!J9</f>
        <v>BASE: JUNHO/2025</v>
      </c>
    </row>
    <row r="9" spans="1:13" ht="57" customHeight="1" x14ac:dyDescent="0.2">
      <c r="A9" s="226" t="str">
        <f>PFP!A10</f>
        <v>Contratação de empresa para elaboração de projetos e documentos técnicos para execução de obras no estado de Alagoas, área de atuação da 5ª Superintendência Regional</v>
      </c>
      <c r="B9" s="227"/>
      <c r="C9" s="227" t="str">
        <f>PFP!F10</f>
        <v>CODEVASF - 5ª SR</v>
      </c>
      <c r="D9" s="227"/>
      <c r="E9" s="228"/>
      <c r="F9" s="106" t="str">
        <f>PFP!J10</f>
        <v>DNIT: JANEIRO/2025</v>
      </c>
      <c r="G9" s="103"/>
    </row>
    <row r="10" spans="1:13" ht="15" customHeight="1" x14ac:dyDescent="0.2">
      <c r="A10" s="54" t="s">
        <v>119</v>
      </c>
      <c r="B10" s="234" t="s">
        <v>132</v>
      </c>
      <c r="C10" s="236"/>
      <c r="D10" s="45" t="s">
        <v>133</v>
      </c>
      <c r="E10" s="46" t="s">
        <v>134</v>
      </c>
      <c r="F10" s="47" t="s">
        <v>13</v>
      </c>
    </row>
    <row r="11" spans="1:13" s="9" customFormat="1" ht="15" customHeight="1" x14ac:dyDescent="0.2">
      <c r="A11" s="52" t="s">
        <v>135</v>
      </c>
      <c r="B11" s="261" t="s">
        <v>136</v>
      </c>
      <c r="C11" s="262"/>
      <c r="D11" s="71">
        <f>ROUND(D12+D13+D14,4)</f>
        <v>0</v>
      </c>
      <c r="E11" s="72">
        <f>ROUND(E12+E13+E14,4)</f>
        <v>0</v>
      </c>
      <c r="F11" s="48">
        <f>E11*SUM(SUMIF(PFP!$B$12:$B$12,"MO1",PFP!$J$12:$J$12)*(1+'PFP2.1_FatorKa'!$E$39)+SUMIF(PFP!$B$12:$B$12,"MO2",PFP!$J$12:$J$12)*(1+'PFP2.2_FatorKb'!$E$38)+SUMIF(PFP!$B$12:$B$12,"&lt;&gt;MO*",PFP!$J$12:$J$12)+$F$16+$F$15)</f>
        <v>0</v>
      </c>
      <c r="G11" s="10"/>
    </row>
    <row r="12" spans="1:13" ht="15" customHeight="1" x14ac:dyDescent="0.2">
      <c r="A12" s="73" t="s">
        <v>124</v>
      </c>
      <c r="B12" s="255" t="s">
        <v>44</v>
      </c>
      <c r="C12" s="257"/>
      <c r="D12" s="108"/>
      <c r="E12" s="74">
        <f>ROUND((1/(1-$D$11))*D12,4)</f>
        <v>0</v>
      </c>
      <c r="F12" s="75">
        <f>E12*SUM(SUMIF(PFP!$B$12:$B$12,"MO1",PFP!$J$12:$J$12)*(1+'PFP2.1_FatorKa'!$E$39)+SUMIF(PFP!$B$12:$B$12,"MO2",PFP!$J$12:$J$12)*(1+'PFP2.2_FatorKb'!$E$38)+SUMIF(PFP!$B$12:$B$12,"&lt;&gt;MO*",PFP!$J$12:$J$12)+$F$16+$F$15)</f>
        <v>0</v>
      </c>
    </row>
    <row r="13" spans="1:13" ht="15" customHeight="1" x14ac:dyDescent="0.2">
      <c r="A13" s="76" t="s">
        <v>125</v>
      </c>
      <c r="B13" s="272" t="s">
        <v>137</v>
      </c>
      <c r="C13" s="273"/>
      <c r="D13" s="108"/>
      <c r="E13" s="74">
        <f>ROUND((1/(1-$D$11))*D13,4)</f>
        <v>0</v>
      </c>
      <c r="F13" s="75">
        <f>E13*SUM(SUMIF(PFP!$B$12:$B$12,"MO1",PFP!$J$12:$J$12)*(1+'PFP2.1_FatorKa'!$E$39)+SUMIF(PFP!$B$12:$B$12,"MO2",PFP!$J$12:$J$12)*(1+'PFP2.2_FatorKb'!$E$38)+SUMIF(PFP!$B$12:$B$12,"&lt;&gt;MO*",PFP!$J$12:$J$12)+$F$16+$F$15)</f>
        <v>0</v>
      </c>
    </row>
    <row r="14" spans="1:13" ht="15" customHeight="1" x14ac:dyDescent="0.2">
      <c r="A14" s="76" t="s">
        <v>126</v>
      </c>
      <c r="B14" s="272" t="s">
        <v>138</v>
      </c>
      <c r="C14" s="273"/>
      <c r="D14" s="108"/>
      <c r="E14" s="74">
        <f>ROUND((1/(1-$D$11))*D14,4)</f>
        <v>0</v>
      </c>
      <c r="F14" s="75">
        <f>E14*SUM(SUMIF(PFP!$B$12:$B$12,"MO1",PFP!$J$12:$J$12)*(1+'PFP2.1_FatorKa'!$E$39)+SUMIF(PFP!$B$12:$B$12,"MO2",PFP!$J$12:$J$12)*(1+'PFP2.2_FatorKb'!$E$38)+SUMIF(PFP!$B$12:$B$12,"&lt;&gt;MO*",PFP!$J$12:$J$12)+$F$16+$F$15)</f>
        <v>0</v>
      </c>
      <c r="G14" s="2"/>
    </row>
    <row r="15" spans="1:13" s="9" customFormat="1" ht="15" customHeight="1" x14ac:dyDescent="0.2">
      <c r="A15" s="77" t="s">
        <v>46</v>
      </c>
      <c r="B15" s="269" t="s">
        <v>47</v>
      </c>
      <c r="C15" s="270"/>
      <c r="D15" s="271"/>
      <c r="E15" s="109"/>
      <c r="F15" s="79">
        <f>E15*SUM(SUMIF(PFP!$B$12:$B$12,"MO1",PFP!$J$12:$J$12)*(1+'PFP2.1_FatorKa'!$E$39)+SUMIF(PFP!$B$12:$B$12,"MO2",PFP!$J$12:$J$12)*(1+'PFP2.2_FatorKb'!$E$38)+SUMIF(PFP!$B$12:$B$12,"&lt;&gt;MO*",PFP!$J$12:$J$12)+$F$16)</f>
        <v>0</v>
      </c>
    </row>
    <row r="16" spans="1:13" s="9" customFormat="1" ht="15" customHeight="1" x14ac:dyDescent="0.2">
      <c r="A16" s="80" t="s">
        <v>45</v>
      </c>
      <c r="B16" s="266" t="s">
        <v>48</v>
      </c>
      <c r="C16" s="267"/>
      <c r="D16" s="268"/>
      <c r="E16" s="78">
        <f>ROUND(SUM(E17:E19),4)</f>
        <v>0</v>
      </c>
      <c r="F16" s="79">
        <f>ROUND(E16*SUMIF(PFP!$B$12:$B$12,"MO*",PFP!$J$12:$J$12),2)</f>
        <v>0</v>
      </c>
      <c r="G16" s="10"/>
    </row>
    <row r="17" spans="1:6" ht="30" customHeight="1" x14ac:dyDescent="0.2">
      <c r="A17" s="81" t="s">
        <v>127</v>
      </c>
      <c r="B17" s="252" t="s">
        <v>78</v>
      </c>
      <c r="C17" s="253"/>
      <c r="D17" s="254"/>
      <c r="E17" s="110"/>
      <c r="F17" s="75">
        <f>ROUND(E17*SUMIF(PFP!$B$12:$B$12,"MO*",PFP!$J$12:$J$12),2)</f>
        <v>0</v>
      </c>
    </row>
    <row r="18" spans="1:6" ht="30" customHeight="1" x14ac:dyDescent="0.2">
      <c r="A18" s="73" t="s">
        <v>128</v>
      </c>
      <c r="B18" s="255" t="s">
        <v>84</v>
      </c>
      <c r="C18" s="256"/>
      <c r="D18" s="257"/>
      <c r="E18" s="110"/>
      <c r="F18" s="75">
        <f>ROUND(E18*SUMIF(PFP!$B$12:$B$12,"MO*",PFP!$J$12:$J$12),2)</f>
        <v>0</v>
      </c>
    </row>
    <row r="19" spans="1:6" ht="30" customHeight="1" x14ac:dyDescent="0.2">
      <c r="A19" s="81" t="s">
        <v>129</v>
      </c>
      <c r="B19" s="252" t="s">
        <v>100</v>
      </c>
      <c r="C19" s="253"/>
      <c r="D19" s="254"/>
      <c r="E19" s="110"/>
      <c r="F19" s="75">
        <f>ROUND(E19*SUMIF(PFP!$B$12:$B$12,"MO*",PFP!$J$12:$J$12),2)</f>
        <v>0</v>
      </c>
    </row>
    <row r="20" spans="1:6" s="9" customFormat="1" ht="15" customHeight="1" x14ac:dyDescent="0.2">
      <c r="A20" s="82" t="s">
        <v>149</v>
      </c>
      <c r="B20" s="249" t="s">
        <v>83</v>
      </c>
      <c r="C20" s="250"/>
      <c r="D20" s="251"/>
      <c r="E20" s="83">
        <f>ROUND((1+E15)*(1+E11),4)</f>
        <v>1</v>
      </c>
      <c r="F20" s="84"/>
    </row>
    <row r="21" spans="1:6" ht="15" customHeight="1" x14ac:dyDescent="0.2">
      <c r="A21" s="49" t="s">
        <v>2</v>
      </c>
      <c r="B21" s="68"/>
      <c r="C21" s="68"/>
      <c r="D21" s="16"/>
      <c r="E21" s="49" t="s">
        <v>3</v>
      </c>
      <c r="F21" s="50"/>
    </row>
    <row r="22" spans="1:6" ht="15" customHeight="1" x14ac:dyDescent="0.2">
      <c r="A22" s="51"/>
      <c r="B22" s="92"/>
      <c r="C22" s="92"/>
      <c r="D22" s="17"/>
      <c r="E22" s="21"/>
      <c r="F22" s="17"/>
    </row>
    <row r="23" spans="1:6" ht="15" customHeight="1" x14ac:dyDescent="0.2">
      <c r="A23" s="49" t="s">
        <v>4</v>
      </c>
      <c r="B23" s="68"/>
      <c r="C23" s="68"/>
      <c r="D23" s="16"/>
      <c r="E23" s="49" t="s">
        <v>5</v>
      </c>
      <c r="F23" s="16"/>
    </row>
    <row r="24" spans="1:6" ht="15" customHeight="1" x14ac:dyDescent="0.2">
      <c r="A24" s="85"/>
      <c r="B24" s="93"/>
      <c r="C24" s="93"/>
      <c r="D24" s="19"/>
      <c r="E24" s="18"/>
      <c r="F24" s="19"/>
    </row>
    <row r="25" spans="1:6" ht="15" customHeight="1" x14ac:dyDescent="0.2">
      <c r="A25" s="258" t="s">
        <v>14</v>
      </c>
      <c r="B25" s="259"/>
      <c r="C25" s="259"/>
      <c r="D25" s="259"/>
      <c r="E25" s="259"/>
      <c r="F25" s="260"/>
    </row>
    <row r="26" spans="1:6" ht="15" customHeight="1" x14ac:dyDescent="0.2">
      <c r="A26" s="239" t="s">
        <v>49</v>
      </c>
      <c r="B26" s="167"/>
      <c r="C26" s="167"/>
      <c r="D26" s="167"/>
      <c r="E26" s="167"/>
      <c r="F26" s="168"/>
    </row>
    <row r="27" spans="1:6" ht="15" customHeight="1" x14ac:dyDescent="0.2">
      <c r="A27" s="239" t="s">
        <v>15</v>
      </c>
      <c r="B27" s="167"/>
      <c r="C27" s="167"/>
      <c r="D27" s="167"/>
      <c r="E27" s="167"/>
      <c r="F27" s="168"/>
    </row>
    <row r="28" spans="1:6" ht="15" customHeight="1" x14ac:dyDescent="0.2">
      <c r="A28" s="239" t="s">
        <v>51</v>
      </c>
      <c r="B28" s="167"/>
      <c r="C28" s="167"/>
      <c r="D28" s="167"/>
      <c r="E28" s="167"/>
      <c r="F28" s="168"/>
    </row>
    <row r="29" spans="1:6" ht="47.25" customHeight="1" x14ac:dyDescent="0.2">
      <c r="A29" s="175" t="s">
        <v>76</v>
      </c>
      <c r="B29" s="173"/>
      <c r="C29" s="173"/>
      <c r="D29" s="173"/>
      <c r="E29" s="173"/>
      <c r="F29" s="174"/>
    </row>
    <row r="30" spans="1:6" ht="15" customHeight="1" x14ac:dyDescent="0.2">
      <c r="A30" s="223" t="s">
        <v>75</v>
      </c>
      <c r="B30" s="224"/>
      <c r="C30" s="224"/>
      <c r="D30" s="224"/>
      <c r="E30" s="224"/>
      <c r="F30" s="225"/>
    </row>
    <row r="31" spans="1:6" ht="15" customHeight="1" x14ac:dyDescent="0.2">
      <c r="A31" s="223" t="s">
        <v>52</v>
      </c>
      <c r="B31" s="224"/>
      <c r="C31" s="224"/>
      <c r="D31" s="224"/>
      <c r="E31" s="224"/>
      <c r="F31" s="225"/>
    </row>
    <row r="32" spans="1:6" ht="15" customHeight="1" x14ac:dyDescent="0.2">
      <c r="A32" s="239" t="s">
        <v>50</v>
      </c>
      <c r="B32" s="167"/>
      <c r="C32" s="167"/>
      <c r="D32" s="167"/>
      <c r="E32" s="167"/>
      <c r="F32" s="168"/>
    </row>
    <row r="33" spans="1:6" ht="15" customHeight="1" x14ac:dyDescent="0.2">
      <c r="A33" s="239" t="str">
        <f>CONCATENATE("     K4' = { [ 1 / ( 1 - ",D11," ) ] - 1 } x 100")</f>
        <v xml:space="preserve">     K4' = { [ 1 / ( 1 - 0 ) ] - 1 } x 100</v>
      </c>
      <c r="B33" s="167"/>
      <c r="C33" s="167"/>
      <c r="D33" s="167"/>
      <c r="E33" s="167"/>
      <c r="F33" s="168"/>
    </row>
    <row r="34" spans="1:6" ht="15" customHeight="1" x14ac:dyDescent="0.2">
      <c r="A34" s="239" t="s">
        <v>150</v>
      </c>
      <c r="B34" s="167"/>
      <c r="C34" s="167"/>
      <c r="D34" s="167"/>
      <c r="E34" s="167"/>
      <c r="F34" s="168"/>
    </row>
    <row r="35" spans="1:6" ht="15" customHeight="1" x14ac:dyDescent="0.2">
      <c r="A35" s="239" t="s">
        <v>151</v>
      </c>
      <c r="B35" s="167"/>
      <c r="C35" s="167"/>
      <c r="D35" s="167"/>
      <c r="E35" s="167"/>
      <c r="F35" s="168"/>
    </row>
    <row r="36" spans="1:6" ht="15" customHeight="1" x14ac:dyDescent="0.2">
      <c r="A36" s="239" t="s">
        <v>123</v>
      </c>
      <c r="B36" s="167"/>
      <c r="C36" s="167"/>
      <c r="D36" s="167"/>
      <c r="E36" s="167"/>
      <c r="F36" s="168"/>
    </row>
    <row r="37" spans="1:6" ht="30" customHeight="1" x14ac:dyDescent="0.2">
      <c r="A37" s="175" t="s">
        <v>130</v>
      </c>
      <c r="B37" s="173"/>
      <c r="C37" s="173"/>
      <c r="D37" s="173"/>
      <c r="E37" s="173"/>
      <c r="F37" s="174"/>
    </row>
    <row r="38" spans="1:6" ht="30" customHeight="1" x14ac:dyDescent="0.2">
      <c r="A38" s="201" t="s">
        <v>131</v>
      </c>
      <c r="B38" s="248"/>
      <c r="C38" s="248"/>
      <c r="D38" s="248"/>
      <c r="E38" s="248"/>
      <c r="F38" s="200"/>
    </row>
    <row r="39" spans="1:6" ht="15" customHeight="1" x14ac:dyDescent="0.2">
      <c r="F39" s="2"/>
    </row>
    <row r="40" spans="1:6" ht="15" customHeight="1" x14ac:dyDescent="0.2"/>
    <row r="41" spans="1:6" ht="15" customHeight="1" x14ac:dyDescent="0.2"/>
    <row r="42" spans="1:6" ht="15" hidden="1" customHeight="1" x14ac:dyDescent="0.2"/>
  </sheetData>
  <mergeCells count="32">
    <mergeCell ref="C9:E9"/>
    <mergeCell ref="A33:F33"/>
    <mergeCell ref="A7:F7"/>
    <mergeCell ref="A34:F34"/>
    <mergeCell ref="C3:H3"/>
    <mergeCell ref="B11:C11"/>
    <mergeCell ref="B10:C10"/>
    <mergeCell ref="A4:E5"/>
    <mergeCell ref="A6:F6"/>
    <mergeCell ref="A9:B9"/>
    <mergeCell ref="C8:E8"/>
    <mergeCell ref="B16:D16"/>
    <mergeCell ref="B15:D15"/>
    <mergeCell ref="B12:C12"/>
    <mergeCell ref="B13:C13"/>
    <mergeCell ref="B14:C14"/>
    <mergeCell ref="A37:F37"/>
    <mergeCell ref="A38:F38"/>
    <mergeCell ref="B20:D20"/>
    <mergeCell ref="B17:D17"/>
    <mergeCell ref="B18:D18"/>
    <mergeCell ref="B19:D19"/>
    <mergeCell ref="A25:F25"/>
    <mergeCell ref="A30:F30"/>
    <mergeCell ref="A31:F31"/>
    <mergeCell ref="A26:F26"/>
    <mergeCell ref="A27:F27"/>
    <mergeCell ref="A28:F28"/>
    <mergeCell ref="A32:F32"/>
    <mergeCell ref="A36:F36"/>
    <mergeCell ref="A29:F29"/>
    <mergeCell ref="A35:F35"/>
  </mergeCells>
  <phoneticPr fontId="8" type="noConversion"/>
  <printOptions horizontalCentered="1"/>
  <pageMargins left="0.78740157480314965" right="0.59055118110236227" top="0.78740157480314965" bottom="0.59055118110236227" header="0.51181102362204722" footer="0.51181102362204722"/>
  <pageSetup paperSize="9" scale="93" firstPageNumber="0" fitToHeight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E835F-355B-41EB-A889-459CB48A1C5E}">
  <sheetPr>
    <tabColor rgb="FF00B050"/>
    <pageSetUpPr fitToPage="1"/>
  </sheetPr>
  <dimension ref="A1:S53"/>
  <sheetViews>
    <sheetView tabSelected="1" view="pageBreakPreview" zoomScale="115" zoomScaleNormal="100" zoomScaleSheetLayoutView="115" workbookViewId="0">
      <selection activeCell="G19" sqref="G19"/>
    </sheetView>
  </sheetViews>
  <sheetFormatPr defaultColWidth="8.85546875" defaultRowHeight="0" customHeight="1" zeroHeight="1" x14ac:dyDescent="0.2"/>
  <cols>
    <col min="1" max="1" width="5.28515625" style="118" bestFit="1" customWidth="1"/>
    <col min="2" max="2" width="20.85546875" style="118" customWidth="1"/>
    <col min="3" max="3" width="11.28515625" style="118" bestFit="1" customWidth="1"/>
    <col min="4" max="4" width="11.140625" style="118" bestFit="1" customWidth="1"/>
    <col min="5" max="5" width="9.85546875" style="118" bestFit="1" customWidth="1"/>
    <col min="6" max="14" width="11.28515625" style="118" bestFit="1" customWidth="1"/>
    <col min="15" max="15" width="11.7109375" style="118" bestFit="1" customWidth="1"/>
    <col min="16" max="16" width="8.85546875" style="118"/>
    <col min="17" max="17" width="17" style="118" customWidth="1"/>
    <col min="18" max="18" width="15" style="118" customWidth="1"/>
    <col min="19" max="19" width="14.5703125" style="118" bestFit="1" customWidth="1"/>
    <col min="20" max="16384" width="8.85546875" style="118"/>
  </cols>
  <sheetData>
    <row r="1" spans="1:19" ht="53.25" customHeight="1" x14ac:dyDescent="0.2">
      <c r="A1" s="117"/>
      <c r="B1" s="117"/>
      <c r="D1" s="119"/>
      <c r="E1" s="120"/>
      <c r="F1" s="120"/>
      <c r="G1" s="120"/>
      <c r="H1" s="120"/>
      <c r="I1" s="120"/>
      <c r="J1" s="120"/>
      <c r="K1" s="120"/>
      <c r="L1" s="120"/>
      <c r="M1" s="119"/>
      <c r="N1" s="120"/>
      <c r="O1" s="120"/>
      <c r="P1" s="120"/>
    </row>
    <row r="2" spans="1:19" ht="37.5" customHeight="1" x14ac:dyDescent="0.2">
      <c r="A2" s="274" t="str">
        <f>PFP!A10</f>
        <v>Contratação de empresa para elaboração de projetos e documentos técnicos para execução de obras no estado de Alagoas, área de atuação da 5ª Superintendência Regional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121"/>
    </row>
    <row r="3" spans="1:19" ht="15.75" customHeight="1" thickBot="1" x14ac:dyDescent="0.3">
      <c r="A3" s="275" t="s">
        <v>167</v>
      </c>
      <c r="B3" s="275"/>
      <c r="C3" s="275"/>
      <c r="D3" s="275"/>
      <c r="E3" s="275"/>
      <c r="F3" s="275"/>
      <c r="G3" s="275"/>
      <c r="H3" s="275"/>
      <c r="I3" s="275"/>
      <c r="J3" s="275"/>
      <c r="K3" s="275"/>
      <c r="L3" s="275"/>
      <c r="M3" s="275"/>
      <c r="N3" s="275"/>
      <c r="O3" s="275"/>
    </row>
    <row r="4" spans="1:19" ht="15" x14ac:dyDescent="0.2">
      <c r="A4" s="122" t="s">
        <v>168</v>
      </c>
      <c r="B4" s="123" t="s">
        <v>169</v>
      </c>
      <c r="C4" s="124" t="s">
        <v>170</v>
      </c>
      <c r="D4" s="125" t="s">
        <v>171</v>
      </c>
      <c r="E4" s="125" t="s">
        <v>172</v>
      </c>
      <c r="F4" s="125" t="s">
        <v>173</v>
      </c>
      <c r="G4" s="125" t="s">
        <v>174</v>
      </c>
      <c r="H4" s="125" t="s">
        <v>175</v>
      </c>
      <c r="I4" s="125" t="s">
        <v>176</v>
      </c>
      <c r="J4" s="125" t="s">
        <v>177</v>
      </c>
      <c r="K4" s="125" t="s">
        <v>178</v>
      </c>
      <c r="L4" s="125" t="s">
        <v>179</v>
      </c>
      <c r="M4" s="125" t="s">
        <v>180</v>
      </c>
      <c r="N4" s="125" t="s">
        <v>181</v>
      </c>
      <c r="O4" s="126" t="s">
        <v>182</v>
      </c>
    </row>
    <row r="5" spans="1:19" ht="24" customHeight="1" x14ac:dyDescent="0.2">
      <c r="A5" s="276" t="s">
        <v>183</v>
      </c>
      <c r="B5" s="276"/>
      <c r="C5" s="127">
        <v>1</v>
      </c>
      <c r="D5" s="128">
        <f>$C$5/12</f>
        <v>8.3333333333333329E-2</v>
      </c>
      <c r="E5" s="128">
        <f>$C$5/12</f>
        <v>8.3333333333333329E-2</v>
      </c>
      <c r="F5" s="128">
        <f>$C$5/12</f>
        <v>8.3333333333333329E-2</v>
      </c>
      <c r="G5" s="128">
        <f t="shared" ref="G5:N5" si="0">$C$5/12</f>
        <v>8.3333333333333329E-2</v>
      </c>
      <c r="H5" s="128">
        <f t="shared" si="0"/>
        <v>8.3333333333333329E-2</v>
      </c>
      <c r="I5" s="128">
        <f t="shared" si="0"/>
        <v>8.3333333333333329E-2</v>
      </c>
      <c r="J5" s="128">
        <f t="shared" si="0"/>
        <v>8.3333333333333329E-2</v>
      </c>
      <c r="K5" s="128">
        <f t="shared" si="0"/>
        <v>8.3333333333333329E-2</v>
      </c>
      <c r="L5" s="128">
        <f t="shared" si="0"/>
        <v>8.3333333333333329E-2</v>
      </c>
      <c r="M5" s="128">
        <f t="shared" si="0"/>
        <v>8.3333333333333329E-2</v>
      </c>
      <c r="N5" s="128">
        <f t="shared" si="0"/>
        <v>8.3333333333333329E-2</v>
      </c>
      <c r="O5" s="129">
        <f>$C$5/12</f>
        <v>8.3333333333333329E-2</v>
      </c>
      <c r="Q5" s="130"/>
    </row>
    <row r="6" spans="1:19" ht="14.25" x14ac:dyDescent="0.2">
      <c r="A6" s="276"/>
      <c r="B6" s="276"/>
      <c r="C6" s="131">
        <f>PFP!H15</f>
        <v>0</v>
      </c>
      <c r="D6" s="132">
        <f>$C$6*D5</f>
        <v>0</v>
      </c>
      <c r="E6" s="132">
        <f t="shared" ref="E6:N6" si="1">$C$6*E5</f>
        <v>0</v>
      </c>
      <c r="F6" s="132">
        <f t="shared" si="1"/>
        <v>0</v>
      </c>
      <c r="G6" s="132">
        <f t="shared" si="1"/>
        <v>0</v>
      </c>
      <c r="H6" s="132">
        <f t="shared" si="1"/>
        <v>0</v>
      </c>
      <c r="I6" s="132">
        <f t="shared" si="1"/>
        <v>0</v>
      </c>
      <c r="J6" s="132">
        <f t="shared" si="1"/>
        <v>0</v>
      </c>
      <c r="K6" s="132">
        <f t="shared" si="1"/>
        <v>0</v>
      </c>
      <c r="L6" s="132">
        <f t="shared" si="1"/>
        <v>0</v>
      </c>
      <c r="M6" s="132">
        <f t="shared" si="1"/>
        <v>0</v>
      </c>
      <c r="N6" s="132">
        <f t="shared" si="1"/>
        <v>0</v>
      </c>
      <c r="O6" s="133">
        <f>$C$6*O5</f>
        <v>0</v>
      </c>
      <c r="Q6" s="134"/>
      <c r="R6" s="134"/>
      <c r="S6" s="134"/>
    </row>
    <row r="7" spans="1:19" ht="14.25" x14ac:dyDescent="0.2">
      <c r="A7" s="135"/>
      <c r="B7" s="136"/>
      <c r="C7" s="137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9"/>
      <c r="Q7" s="134"/>
      <c r="R7" s="134"/>
      <c r="S7" s="134"/>
    </row>
    <row r="8" spans="1:19" ht="14.25" x14ac:dyDescent="0.2">
      <c r="A8" s="277" t="s">
        <v>184</v>
      </c>
      <c r="B8" s="278"/>
      <c r="C8" s="140"/>
      <c r="D8" s="141">
        <f>D5</f>
        <v>8.3333333333333329E-2</v>
      </c>
      <c r="E8" s="141">
        <f t="shared" ref="E8:O9" si="2">D8+E5</f>
        <v>0.16666666666666666</v>
      </c>
      <c r="F8" s="141">
        <f t="shared" si="2"/>
        <v>0.25</v>
      </c>
      <c r="G8" s="141">
        <f t="shared" si="2"/>
        <v>0.33333333333333331</v>
      </c>
      <c r="H8" s="141">
        <f t="shared" si="2"/>
        <v>0.41666666666666663</v>
      </c>
      <c r="I8" s="141">
        <f t="shared" si="2"/>
        <v>0.49999999999999994</v>
      </c>
      <c r="J8" s="141">
        <f>I8+J5</f>
        <v>0.58333333333333326</v>
      </c>
      <c r="K8" s="141">
        <f t="shared" si="2"/>
        <v>0.66666666666666663</v>
      </c>
      <c r="L8" s="141">
        <f t="shared" si="2"/>
        <v>0.75</v>
      </c>
      <c r="M8" s="141">
        <f t="shared" si="2"/>
        <v>0.83333333333333337</v>
      </c>
      <c r="N8" s="141">
        <f t="shared" si="2"/>
        <v>0.91666666666666674</v>
      </c>
      <c r="O8" s="142">
        <f t="shared" si="2"/>
        <v>1</v>
      </c>
      <c r="Q8" s="130"/>
      <c r="S8" s="134"/>
    </row>
    <row r="9" spans="1:19" ht="15" thickBot="1" x14ac:dyDescent="0.25">
      <c r="A9" s="279" t="s">
        <v>185</v>
      </c>
      <c r="B9" s="280"/>
      <c r="C9" s="143"/>
      <c r="D9" s="144">
        <f>D6</f>
        <v>0</v>
      </c>
      <c r="E9" s="144">
        <f t="shared" si="2"/>
        <v>0</v>
      </c>
      <c r="F9" s="144">
        <f t="shared" si="2"/>
        <v>0</v>
      </c>
      <c r="G9" s="144">
        <f t="shared" si="2"/>
        <v>0</v>
      </c>
      <c r="H9" s="144">
        <f t="shared" si="2"/>
        <v>0</v>
      </c>
      <c r="I9" s="144">
        <f t="shared" si="2"/>
        <v>0</v>
      </c>
      <c r="J9" s="144">
        <f>I9+J6</f>
        <v>0</v>
      </c>
      <c r="K9" s="144">
        <f t="shared" si="2"/>
        <v>0</v>
      </c>
      <c r="L9" s="144">
        <f t="shared" si="2"/>
        <v>0</v>
      </c>
      <c r="M9" s="144">
        <f t="shared" si="2"/>
        <v>0</v>
      </c>
      <c r="N9" s="144">
        <f t="shared" si="2"/>
        <v>0</v>
      </c>
      <c r="O9" s="145">
        <f t="shared" si="2"/>
        <v>0</v>
      </c>
      <c r="P9" s="134"/>
      <c r="Q9" s="134"/>
      <c r="R9" s="134"/>
      <c r="S9" s="134"/>
    </row>
    <row r="10" spans="1:19" ht="15" thickBot="1" x14ac:dyDescent="0.25">
      <c r="A10" s="146"/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46"/>
      <c r="N10" s="146"/>
      <c r="O10" s="146"/>
      <c r="P10" s="146"/>
    </row>
    <row r="11" spans="1:19" ht="15" thickBot="1" x14ac:dyDescent="0.25">
      <c r="A11" s="147"/>
      <c r="B11" s="148"/>
      <c r="C11" s="149"/>
      <c r="D11" s="150" t="s">
        <v>186</v>
      </c>
      <c r="E11" s="151"/>
      <c r="F11" s="151"/>
      <c r="G11" s="151"/>
      <c r="H11" s="151"/>
      <c r="I11" s="151"/>
      <c r="J11" s="151"/>
      <c r="K11" s="151"/>
      <c r="L11" s="151"/>
      <c r="M11" s="151"/>
      <c r="N11" s="151" t="s">
        <v>13</v>
      </c>
      <c r="O11" s="152">
        <f>O9</f>
        <v>0</v>
      </c>
      <c r="P11" s="153"/>
    </row>
    <row r="12" spans="1:19" ht="16.5" customHeight="1" x14ac:dyDescent="0.2">
      <c r="A12" s="154"/>
      <c r="B12" s="155"/>
      <c r="C12" s="154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56"/>
      <c r="P12" s="154"/>
    </row>
    <row r="13" spans="1:19" ht="14.25" customHeight="1" x14ac:dyDescent="0.2"/>
    <row r="14" spans="1:19" ht="14.25" customHeight="1" x14ac:dyDescent="0.2"/>
    <row r="15" spans="1:19" ht="14.25" customHeight="1" x14ac:dyDescent="0.2"/>
    <row r="16" spans="1:19" ht="14.25" customHeight="1" x14ac:dyDescent="0.2"/>
    <row r="17" ht="14.25" customHeight="1" x14ac:dyDescent="0.2"/>
    <row r="18" ht="14.25" customHeight="1" x14ac:dyDescent="0.2"/>
    <row r="19" ht="14.25" customHeight="1" x14ac:dyDescent="0.2"/>
    <row r="20" ht="14.25" customHeight="1" x14ac:dyDescent="0.2"/>
    <row r="21" ht="14.25" customHeight="1" x14ac:dyDescent="0.2"/>
    <row r="22" ht="14.25" customHeight="1" x14ac:dyDescent="0.2"/>
    <row r="23" ht="14.25" customHeight="1" x14ac:dyDescent="0.2"/>
    <row r="24" ht="14.25" customHeight="1" x14ac:dyDescent="0.2"/>
    <row r="25" ht="14.25" customHeight="1" x14ac:dyDescent="0.2"/>
    <row r="26" ht="14.25" customHeight="1" x14ac:dyDescent="0.2"/>
    <row r="27" ht="14.25" customHeight="1" x14ac:dyDescent="0.2"/>
    <row r="28" ht="14.25" customHeight="1" x14ac:dyDescent="0.2"/>
    <row r="29" ht="14.25" customHeight="1" x14ac:dyDescent="0.2"/>
    <row r="30" ht="14.25" customHeight="1" x14ac:dyDescent="0.2"/>
    <row r="31" ht="14.25" customHeight="1" x14ac:dyDescent="0.2"/>
    <row r="32" ht="14.25" customHeight="1" x14ac:dyDescent="0.2"/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  <row r="39" ht="14.25" customHeight="1" x14ac:dyDescent="0.2"/>
    <row r="40" ht="14.25" customHeight="1" x14ac:dyDescent="0.2"/>
    <row r="41" ht="14.25" customHeight="1" x14ac:dyDescent="0.2"/>
    <row r="42" ht="14.25" customHeight="1" x14ac:dyDescent="0.2"/>
    <row r="43" ht="14.25" customHeight="1" x14ac:dyDescent="0.2"/>
    <row r="44" ht="14.25" customHeight="1" x14ac:dyDescent="0.2"/>
    <row r="45" ht="14.25" customHeight="1" x14ac:dyDescent="0.2"/>
    <row r="46" ht="14.25" customHeight="1" x14ac:dyDescent="0.2"/>
    <row r="47" ht="14.25" customHeight="1" x14ac:dyDescent="0.2"/>
    <row r="4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</sheetData>
  <mergeCells count="5">
    <mergeCell ref="A2:O2"/>
    <mergeCell ref="A3:O3"/>
    <mergeCell ref="A5:B6"/>
    <mergeCell ref="A8:B8"/>
    <mergeCell ref="A9:B9"/>
  </mergeCells>
  <printOptions horizontalCentered="1"/>
  <pageMargins left="0.59055118110236227" right="0.59055118110236227" top="0.59055118110236227" bottom="0.78740157480314965" header="0.31496062992125984" footer="0.31496062992125984"/>
  <pageSetup paperSize="9" scale="7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2</vt:i4>
      </vt:variant>
    </vt:vector>
  </HeadingPairs>
  <TitlesOfParts>
    <vt:vector size="8" baseType="lpstr">
      <vt:lpstr>PFP</vt:lpstr>
      <vt:lpstr>PFP2.1_FatorKa</vt:lpstr>
      <vt:lpstr>PFP2.2_FatorKb</vt:lpstr>
      <vt:lpstr>PFP2.3_FatorKc</vt:lpstr>
      <vt:lpstr>PFP3_FatorKd</vt:lpstr>
      <vt:lpstr>CRO1_Ins-Pro</vt:lpstr>
      <vt:lpstr>'CRO1_Ins-Pro'!Area_de_impressao</vt:lpstr>
      <vt:lpstr>PFP!Area_de_impressao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emilio.santos@codevasf.gov.br</dc:creator>
  <cp:lastModifiedBy>Mickaelly Vieira Alves</cp:lastModifiedBy>
  <cp:lastPrinted>2024-12-05T13:43:38Z</cp:lastPrinted>
  <dcterms:created xsi:type="dcterms:W3CDTF">2011-10-17T16:35:11Z</dcterms:created>
  <dcterms:modified xsi:type="dcterms:W3CDTF">2025-06-09T13:15:01Z</dcterms:modified>
</cp:coreProperties>
</file>